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2"/>
  </bookViews>
  <sheets>
    <sheet name="РОЭ по программе" sheetId="1" r:id="rId1"/>
    <sheet name="РОЭ подпрограмма 1" sheetId="2" r:id="rId2"/>
    <sheet name="РОЭ подпрограмма 2" sheetId="3" r:id="rId3"/>
    <sheet name="РОЭ подпрограмма 3" sheetId="4" r:id="rId4"/>
    <sheet name="РОЭ подпрограмма 4" sheetId="5" r:id="rId5"/>
  </sheets>
  <definedNames/>
  <calcPr fullCalcOnLoad="1" refMode="R1C1"/>
</workbook>
</file>

<file path=xl/sharedStrings.xml><?xml version="1.0" encoding="utf-8"?>
<sst xmlns="http://schemas.openxmlformats.org/spreadsheetml/2006/main" count="383" uniqueCount="152">
  <si>
    <t>ед.изм</t>
  </si>
  <si>
    <t>Наименование контрольных мероприятий</t>
  </si>
  <si>
    <t xml:space="preserve">             n
Mer = (1 / n) x SUM (Rj x 100%),
            j=1</t>
  </si>
  <si>
    <t xml:space="preserve">                                   m
Cel = (1 / m) x SUM (Si),
                                  i=1
</t>
  </si>
  <si>
    <t>95% и более</t>
  </si>
  <si>
    <t>от 80% до 95%</t>
  </si>
  <si>
    <t>менее 80%</t>
  </si>
  <si>
    <t>Высокий уровень эффективности</t>
  </si>
  <si>
    <t>Удовлетворительный уровень эффективности</t>
  </si>
  <si>
    <t>Неудовлетворительный уровень эффективности</t>
  </si>
  <si>
    <t xml:space="preserve"> Pi -плановое значение индикатора (показателя) </t>
  </si>
  <si>
    <t>Fi - фактическое значение индикатолра (показателя)</t>
  </si>
  <si>
    <t xml:space="preserve">Наименование индикатора (показателя) </t>
  </si>
  <si>
    <t>Сумма значений</t>
  </si>
  <si>
    <t>Si = (Fi / Pi) x 100%, если желаемой тенденцией развития является рост значений, Si = (Pi / Fi) x 100%, если желаемой тенденцией развития является снижение значений.</t>
  </si>
  <si>
    <t>Суммма значений x 100%</t>
  </si>
  <si>
    <t>Границы диапозона оценки</t>
  </si>
  <si>
    <t>Виды результатов оценки</t>
  </si>
  <si>
    <t>Таблица  № 3</t>
  </si>
  <si>
    <t xml:space="preserve">Примечание: </t>
  </si>
  <si>
    <t>Rj - показатель достижения ожидаемого непосредственного результата j-го контрольного мероприятия муниципальной  программы (подпрограммы), определяемый в случае достижения непосредственного результата в отчетном периоде как "1", в случае недостижения непосредственного результата - как "0"</t>
  </si>
  <si>
    <t xml:space="preserve">O - комплексная оценка эффективности реализации муниципальной  программы </t>
  </si>
  <si>
    <t xml:space="preserve">*) Расчет оценки эффективности реализации проводится в целом по муниципальной  программе и по каждой подпрограмме </t>
  </si>
  <si>
    <t>**) В случае отсутствия   контрольных мероприятий применяется следующая формула: O = (Cel + Fin) / 2</t>
  </si>
  <si>
    <t>Mer - оценка степени реализации мероприятий муниципальной программы (подпрограммы)</t>
  </si>
  <si>
    <t>Градации оценки эффективности реализации муниципальной  программы Перемышльского района</t>
  </si>
  <si>
    <t xml:space="preserve">Доля детей в возрасте от 3 до 7 лет, охваченных услугами дошкольного образования, в общей численности детей указанного возраста </t>
  </si>
  <si>
    <t>11</t>
  </si>
  <si>
    <t>12</t>
  </si>
  <si>
    <t>13</t>
  </si>
  <si>
    <t>14</t>
  </si>
  <si>
    <t>15</t>
  </si>
  <si>
    <t>16</t>
  </si>
  <si>
    <t>17</t>
  </si>
  <si>
    <t>18</t>
  </si>
  <si>
    <t>19</t>
  </si>
  <si>
    <t>20</t>
  </si>
  <si>
    <t>21</t>
  </si>
  <si>
    <t>22</t>
  </si>
  <si>
    <t>23</t>
  </si>
  <si>
    <t>24</t>
  </si>
  <si>
    <t>25</t>
  </si>
  <si>
    <t>26</t>
  </si>
  <si>
    <t>27</t>
  </si>
  <si>
    <t>28</t>
  </si>
  <si>
    <t>29</t>
  </si>
  <si>
    <t>30</t>
  </si>
  <si>
    <t>31</t>
  </si>
  <si>
    <t>32</t>
  </si>
  <si>
    <t>33</t>
  </si>
  <si>
    <t xml:space="preserve">Критерий 1 - Степень  достижения целей и решения задач муниципальной  программы </t>
  </si>
  <si>
    <t>%</t>
  </si>
  <si>
    <t>Развитие инфраструктуры учреждений</t>
  </si>
  <si>
    <t>Повышение уровня комплексной безопасности</t>
  </si>
  <si>
    <t>Мероприятия в области образования</t>
  </si>
  <si>
    <t>Комплексная оценка эфективности релизации муниципальной  программы</t>
  </si>
  <si>
    <t>Наименование муниципальной  подпрограммы "Развитие дошкольного образования"</t>
  </si>
  <si>
    <t xml:space="preserve">Критерий 1 - Степень  достижения целей и решения задач муниципальной  подпрограммы </t>
  </si>
  <si>
    <t>Cel - оценка степени достижения цели, решения задачи муниципальной подпрограммы</t>
  </si>
  <si>
    <t>Обеспечение государственых гарантий реализации прав на полукчение общедоступного и бесплатного дошкольного образования</t>
  </si>
  <si>
    <t>Mer - оценка степени реализации мероприятий муниципальной подпрограммы</t>
  </si>
  <si>
    <t xml:space="preserve">O - комплексная оценка эффективности реализации муниципальной  подпрограммы </t>
  </si>
  <si>
    <t>Комплексная оценка эфективности релизации муниципальной  подпрограммы</t>
  </si>
  <si>
    <t>Градации оценки эффективности реализации муниципальной  подпрограммы</t>
  </si>
  <si>
    <t xml:space="preserve">Градации оценки эффективности реализации муниципальной  программы </t>
  </si>
  <si>
    <t>1</t>
  </si>
  <si>
    <t>2</t>
  </si>
  <si>
    <t>3</t>
  </si>
  <si>
    <t>4</t>
  </si>
  <si>
    <t>5</t>
  </si>
  <si>
    <t>6</t>
  </si>
  <si>
    <t>7</t>
  </si>
  <si>
    <t>9</t>
  </si>
  <si>
    <t>10</t>
  </si>
  <si>
    <t xml:space="preserve">Наименование муниципальной  подпрограммы "Развитие дополнительного образования" </t>
  </si>
  <si>
    <t>Наименование муниципальной  подпрограммы "Развитие системы общего образования"</t>
  </si>
  <si>
    <t>Cel - оценка степени достижения цели, решения задачи муниципальной программы</t>
  </si>
  <si>
    <t>Наименование муниципальной  подпрограммы "Создание условий получения качественного образования"</t>
  </si>
  <si>
    <t>Критерий 2 - Степень реализации контрольных мероприятий муниципальной  подпрограммы</t>
  </si>
  <si>
    <t>Критерий 2 - Степень реализации контрольных мероприятий муниципальной  программы</t>
  </si>
  <si>
    <t>Доля детей в возрасте от 1,5 до 3 лет, получающих дошкольное образование в текущем году, в общей численности детей в возрасте от 1,5 до 3 лет получающих дошкольное образование в текущем году и находящихся в очереди на получение в текущем году дошкольного образования</t>
  </si>
  <si>
    <t>Доля детей в возрате от 2 месяцев до 7 лет, получающих дошкольное образование в текущем году, в общей численности детей в возрасте от 2 месяцев до 7 лет, получающих дошкольное образование в текущем году и находящихся в очереди на получение в текущем году дошкольного образования</t>
  </si>
  <si>
    <t>Доступность дошкольного образования</t>
  </si>
  <si>
    <t>Количество созданных дополнительных мест для детей в возрасте от 2 месяцев до 7 лет в организациях, находящихся на территории муниципального района, осуществляющих образовательную деятельность по  образовательным программам дошкольного образования (всего)</t>
  </si>
  <si>
    <t>Удельный вес численности воспитанников, обучающихся по программам, соответствующим требованиям федерального государственного стандарта дошкольного образования, в общей численности воспитанников</t>
  </si>
  <si>
    <t>Общее количество консультационных центров (пунктов) при дошкошльных, общеобразовательных учреждениях, созданных и функционирующих в мунциипальном образовании (нарастающим итогом)</t>
  </si>
  <si>
    <t xml:space="preserve">ед  </t>
  </si>
  <si>
    <t>Обеспечение доступности и качества дошкольного образования</t>
  </si>
  <si>
    <t>Укрепление здоровья детей, формирование потребности в ЗОЖ</t>
  </si>
  <si>
    <t>Доля населения в возрасте от 7 до 18 лет, обхваченного общим образованием, в общей численности населения в возрасте от 7 до 18 лет</t>
  </si>
  <si>
    <t xml:space="preserve">ед </t>
  </si>
  <si>
    <t>Число общеобразовательных организаций,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t>
  </si>
  <si>
    <t>Доля обучающихся, охваченных основными и дополнительными общеобразовательными программами цифрового, естественно-научного и гуманитарного профилей, в общей численности обучающихся муниципальных образовательных организаций</t>
  </si>
  <si>
    <t>Доля учреждений, реализующих программы начального, основного и среднего общего образования, которые реализуют общеобразовательные программы в сетевой форме, в общей численности муниципальных общеобразовательных учреждений</t>
  </si>
  <si>
    <t>Реализация гарантий получения начального общего, основного общего, среднего общего образования, в том числе в дистанционной форме</t>
  </si>
  <si>
    <t>Удельный вес численности обучающихся в общеобразовательных учреждениях, находящихся на территории мунциипального района, в соответствии с  ФГОС, в общей численности обучающихся</t>
  </si>
  <si>
    <t>Доля работников муниципальных общеобразовательных учреждений, которым Законом Калужской области "О ежемесячных денежных выплатах отдельным категориям работников общеобразовательных учреждений" установлены ежемесячные денежные выплаты, в общей численности работников муниципальных общеобразовательных учреждений муниципального района</t>
  </si>
  <si>
    <t>Доля работников муниципальных общеобразовательных организаций, имеющих ученую степень, почетное звание Российской Федерации "Народный учитель Российской Федерации", "Заслуженный учитель Российской Федерации", нагрудный знак "Почетный работник общего образования Российской Федерации", значок "Отличник народного просвещения", другие почетные звания и государственные награды Российской Федерации, в общей численности работников муниципальных общеобразовательных организаций</t>
  </si>
  <si>
    <t>Доля учащихся, показавших результат единого государственного экзамена по русскому языку - не менее 70 баллов, по математике базового уровня - получивших отметку "4" или "5", и по математике профильного уровня - не менее 50 баллов, от общей численности участвовавших в едином государственном экзамене</t>
  </si>
  <si>
    <t>8</t>
  </si>
  <si>
    <t>Доля учащихся, охваченных социальными практиками, в общей численности учащихся</t>
  </si>
  <si>
    <t>Численность детей, осваивающих предметную область "Технология" по обновленным примерным основным общеобразовательным порграммам общего образования и на обновленной материально-технической базе</t>
  </si>
  <si>
    <t>Доля общеобразовательных организаций, удовлетворяющих требованиям комплексной безопасности, в общей численности общеобразовательных организаций</t>
  </si>
  <si>
    <t>Доля общеобразовательных учреждений, в которых отремонтировны спортивные залы</t>
  </si>
  <si>
    <t>Доля общеобразовательных учреждений, имеющих высокоскоростной доступ к сети Интернет, в общей численности общеобразовательных учреждений</t>
  </si>
  <si>
    <t>Количество обучающихся в муниципальных образовательных организациях, которым предоставляется транспортное обеспечение в виде организации бесплатной перевозки</t>
  </si>
  <si>
    <t>чел</t>
  </si>
  <si>
    <t>Доля учащихся муниципальных общеобразовательных учреждений, охваченных дополнительным образованием, от общего числа в том числе:</t>
  </si>
  <si>
    <t>- в учреждении общего образования, от общего числа обучающихся</t>
  </si>
  <si>
    <t>Доля детей-участников конкурсных мероприятий в общем числе детей, занимающихся в системе дополнительного образования</t>
  </si>
  <si>
    <t>Удовлетворенность населения качеством предоставления услуг дополнительного образования</t>
  </si>
  <si>
    <t>Доля обучающихся, вовлеченных в деятельность детских общеобразовательных организаций на базе общеобразовательных организаций в общей численности обучающихся муниципальных общеобразовательных организаций</t>
  </si>
  <si>
    <t>Организация предоставления качественного общего образования</t>
  </si>
  <si>
    <t>Укрепление здоровья детей, формировнаие потребности в здоровом образе жизни</t>
  </si>
  <si>
    <t>Обеспечение предоставления качественного общего образования в муниципальных организациях Калужской области</t>
  </si>
  <si>
    <t>Патриотическое воспитание обучающихся и воспитанников общеобразовательных учреждений и подготовка к военной службе</t>
  </si>
  <si>
    <t>Поддержка одаренных детей</t>
  </si>
  <si>
    <t>Организация отдыха и оздоровления детей</t>
  </si>
  <si>
    <t>Содействие занятости школьников</t>
  </si>
  <si>
    <t>Региональный проект "Современная школа"</t>
  </si>
  <si>
    <t>Региональный проект "Успех каждого ребенка"</t>
  </si>
  <si>
    <t>Доля обучающихся, охваченных основными и дополнительными общеобразовательными программами цифрового, естественно - научного и гуманитарного профилей, в общей численности обучающихмя муиниипальных общеобразовательных организаций</t>
  </si>
  <si>
    <t>Доля воспитанников  и учащихся муниципальных образовательных учреждений, охваченных дополнительным образованием, от общего числа обучающихся, в том числе</t>
  </si>
  <si>
    <t>- в учреждении дополнительного образования (Дом творчества), от общего числа обучающихся</t>
  </si>
  <si>
    <t>Доля детей - участников конкурсных мероприятий в общем числе детей, занимающихся в ситеме дополнительного образования</t>
  </si>
  <si>
    <t>Доля населения муниципального района в возрасте 5-18 лет, охваченного дополнительным образованием, в общей численности населения в возрасте 5-18 лет</t>
  </si>
  <si>
    <t>Доля детей, обучающихся по дополнительным общеобразовательным программам естественно-научной и технической направленности, в общей численности обучающихся по дополнительным общеобразовательным программам</t>
  </si>
  <si>
    <t>Удовлетворенность участников образовательного процесса  качеством  условий осуществления общеобразовательной деятельности организациями, осуществляющими образовательную деятельность на территории муниципального района</t>
  </si>
  <si>
    <t>Организация предоставления дополнительного образования детей в муниципальных образовательных учреждениях муниципального района</t>
  </si>
  <si>
    <t>Количество обучающихся в муниципальных образованиях, которым предоставляется транспортное обеспечение в виде организации бесплатной перевозки</t>
  </si>
  <si>
    <t>Удовлетворенность участников образовательного процесса качеством условий осуществления образовательной деятельности, организациями, осуществляющими образовательную деятельность на территории муниципаьного района</t>
  </si>
  <si>
    <t>Центральный аппарат отдела образования</t>
  </si>
  <si>
    <t xml:space="preserve">Учебно-методические кабинеты, централизованные бухгалтерии, группы хозяйсвтенного обслуживания, учебные фильмотеки, межшкольные учебно-производственные комбинаты, логопедические пункты </t>
  </si>
  <si>
    <t>Расходы на медицинский осмотр работников, предрейсовый осмотр водителей</t>
  </si>
  <si>
    <t>Расходя на выплату персоналу казенных учреждений</t>
  </si>
  <si>
    <t>Закупка товаров, работ и услуг для обеспечения государственных (муниципальных) нужд</t>
  </si>
  <si>
    <t>Содействие достижению и (или) поощрение достижения наилучших показателей деятельности органов местного самоуправления</t>
  </si>
  <si>
    <t>- в учреждении спортивной направленности, от общего числа обучающихся</t>
  </si>
  <si>
    <t>- в школе искусств</t>
  </si>
  <si>
    <t>Доля детей - участников конкурсных мероприятий в общем числе детей, занимающихся в системе дополнительного образования</t>
  </si>
  <si>
    <t>Общее количество реализованных социальных проектов</t>
  </si>
  <si>
    <t>ед</t>
  </si>
  <si>
    <t>Oпп = 0,8*Celпп + 0,2* Merпп</t>
  </si>
  <si>
    <t>Общее количество консультационных центров (пунктов) при дошкольных, общеобразовательных учреждениях, созданных и функционирующих в мунциипальном образовании (нарастающим итогом)</t>
  </si>
  <si>
    <t>Численность детей, осваивающих предметную область "Технология" по обновленным примерным основным общеобразовательным программам общего образования и на обновленной материально-технической базе</t>
  </si>
  <si>
    <t>Омп=0,5*Celмп+0,5*((Опп1+Опп2+Опп3+Опп4)/4)</t>
  </si>
  <si>
    <t xml:space="preserve">Наименование муниципальной  программы "Развитие образования в муниципальном районе "Перемышльский район" </t>
  </si>
  <si>
    <t xml:space="preserve">Расчет оценки эффективности реализации муниципальной программы "Развитие образования в муниципальном районе "Перемышльский район"  в 2022  году  
</t>
  </si>
  <si>
    <t xml:space="preserve">Расчет оценки эффективности реализации подпрограммы "Развитие дошкольного оборазования" муниципальной программы "Развитие образования в муниципальном районе "Перемышльский район" за 2022  год
</t>
  </si>
  <si>
    <t xml:space="preserve">Расчет оценки эффективности реализации муниципальной подпрограммы "Развитие системы общего образования"  муниципальной  программы "Развитие образования в муниципальном районе "Перемышльский район"  в 2022 году 
</t>
  </si>
  <si>
    <t xml:space="preserve">Расчет оценки эффективности реализации муниципальной подпрограммы "Развитие дополнительного образования" муниципальной программы "Развитие образования в муниципальном районе "Перемышльский район"   в 2022  году  
</t>
  </si>
  <si>
    <t xml:space="preserve">Расчет оценки эффективности реализации муниципальной подпрограммы  "Создание условий получения качественного образования" муниципальной программы "Развитие образования в муниципальном районе " Перемышльский район"   в 2022  году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</si>
</sst>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2">
    <font>
      <sz val="11"/>
      <color theme="1"/>
      <name val="Calibri"/>
      <family val="2"/>
    </font>
    <font>
      <sz val="11"/>
      <color indexed="8"/>
      <name val="Calibri"/>
      <family val="2"/>
    </font>
    <font>
      <sz val="9"/>
      <name val="Times New Roman"/>
      <family val="1"/>
    </font>
    <font>
      <sz val="10"/>
      <name val="Times New Roman"/>
      <family val="1"/>
    </font>
    <font>
      <sz val="10"/>
      <name val="Arial Cyr"/>
      <family val="0"/>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8"/>
      <color indexed="10"/>
      <name val="Times New Roman"/>
      <family val="1"/>
    </font>
    <font>
      <b/>
      <sz val="16"/>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theme="1"/>
      <name val="Times New Roman"/>
      <family val="1"/>
    </font>
    <font>
      <sz val="9"/>
      <color theme="1"/>
      <name val="Times New Roman"/>
      <family val="1"/>
    </font>
    <font>
      <sz val="8"/>
      <color rgb="FFFF0000"/>
      <name val="Times New Roman"/>
      <family val="1"/>
    </font>
    <font>
      <i/>
      <sz val="11"/>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right/>
      <top/>
      <bottom style="medium"/>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02">
    <xf numFmtId="0" fontId="0" fillId="0" borderId="0" xfId="0" applyFont="1" applyAlignment="1">
      <alignment/>
    </xf>
    <xf numFmtId="0" fontId="45" fillId="0" borderId="0" xfId="0" applyFont="1" applyAlignment="1">
      <alignment/>
    </xf>
    <xf numFmtId="0" fontId="46" fillId="0" borderId="0" xfId="0" applyFont="1" applyBorder="1" applyAlignment="1">
      <alignment horizontal="center"/>
    </xf>
    <xf numFmtId="0" fontId="45" fillId="0" borderId="10" xfId="0" applyFont="1" applyBorder="1" applyAlignment="1">
      <alignment/>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2" xfId="0" applyFont="1" applyBorder="1" applyAlignment="1">
      <alignment wrapText="1"/>
    </xf>
    <xf numFmtId="0" fontId="45" fillId="0" borderId="13" xfId="0" applyFont="1" applyBorder="1" applyAlignment="1">
      <alignment horizontal="center"/>
    </xf>
    <xf numFmtId="0" fontId="45" fillId="0" borderId="14" xfId="0" applyFont="1" applyBorder="1" applyAlignment="1">
      <alignment/>
    </xf>
    <xf numFmtId="0" fontId="45" fillId="0" borderId="15" xfId="0" applyFont="1" applyBorder="1" applyAlignment="1">
      <alignment/>
    </xf>
    <xf numFmtId="0" fontId="45" fillId="0" borderId="0" xfId="0" applyFont="1" applyBorder="1" applyAlignment="1">
      <alignment/>
    </xf>
    <xf numFmtId="0" fontId="45" fillId="33" borderId="0" xfId="0" applyFont="1" applyFill="1" applyBorder="1" applyAlignment="1">
      <alignment horizontal="left" vertical="center" wrapText="1"/>
    </xf>
    <xf numFmtId="0" fontId="45" fillId="33" borderId="0" xfId="0" applyFont="1" applyFill="1" applyBorder="1" applyAlignment="1">
      <alignment/>
    </xf>
    <xf numFmtId="0" fontId="45" fillId="0" borderId="16" xfId="0" applyFont="1" applyBorder="1" applyAlignment="1">
      <alignment/>
    </xf>
    <xf numFmtId="0" fontId="47" fillId="0" borderId="17" xfId="0" applyFont="1" applyBorder="1" applyAlignment="1">
      <alignment horizontal="center" vertical="center"/>
    </xf>
    <xf numFmtId="0" fontId="47" fillId="0" borderId="17" xfId="0" applyFont="1" applyBorder="1" applyAlignment="1">
      <alignment horizontal="center" vertical="center" wrapText="1"/>
    </xf>
    <xf numFmtId="0" fontId="47" fillId="0" borderId="18" xfId="0" applyFont="1" applyBorder="1" applyAlignment="1">
      <alignment wrapText="1"/>
    </xf>
    <xf numFmtId="0" fontId="2" fillId="0" borderId="14" xfId="0" applyFont="1" applyBorder="1" applyAlignment="1">
      <alignment horizontal="left" vertical="top" wrapText="1"/>
    </xf>
    <xf numFmtId="0" fontId="2" fillId="0" borderId="14" xfId="0" applyFont="1" applyBorder="1" applyAlignment="1">
      <alignment wrapText="1"/>
    </xf>
    <xf numFmtId="49" fontId="3" fillId="0" borderId="14" xfId="0" applyNumberFormat="1" applyFont="1" applyBorder="1" applyAlignment="1">
      <alignment horizontal="center" vertical="top"/>
    </xf>
    <xf numFmtId="0" fontId="0" fillId="0" borderId="0" xfId="0" applyAlignment="1">
      <alignment wrapText="1"/>
    </xf>
    <xf numFmtId="0" fontId="47" fillId="0" borderId="14" xfId="0" applyFont="1" applyBorder="1" applyAlignment="1">
      <alignment horizontal="center"/>
    </xf>
    <xf numFmtId="172" fontId="45" fillId="7" borderId="19" xfId="0" applyNumberFormat="1" applyFont="1" applyFill="1" applyBorder="1" applyAlignment="1">
      <alignment/>
    </xf>
    <xf numFmtId="0" fontId="45" fillId="0" borderId="14" xfId="0" applyFont="1" applyBorder="1" applyAlignment="1">
      <alignment horizontal="center"/>
    </xf>
    <xf numFmtId="0" fontId="47" fillId="0" borderId="11" xfId="0" applyFont="1" applyBorder="1" applyAlignment="1">
      <alignment horizontal="center" vertical="center" wrapText="1"/>
    </xf>
    <xf numFmtId="0" fontId="45" fillId="0" borderId="13" xfId="0" applyFont="1" applyBorder="1" applyAlignment="1">
      <alignment horizontal="center"/>
    </xf>
    <xf numFmtId="0" fontId="2" fillId="0" borderId="14" xfId="52" applyFont="1" applyFill="1" applyBorder="1" applyAlignment="1">
      <alignment wrapText="1"/>
      <protection/>
    </xf>
    <xf numFmtId="0" fontId="45" fillId="0" borderId="14" xfId="0" applyFont="1" applyBorder="1" applyAlignment="1">
      <alignment horizontal="center"/>
    </xf>
    <xf numFmtId="0" fontId="45" fillId="0" borderId="13" xfId="0" applyFont="1" applyBorder="1" applyAlignment="1">
      <alignment horizontal="center"/>
    </xf>
    <xf numFmtId="49" fontId="2" fillId="0" borderId="14" xfId="0" applyNumberFormat="1" applyFont="1" applyBorder="1" applyAlignment="1">
      <alignment wrapText="1"/>
    </xf>
    <xf numFmtId="49" fontId="3" fillId="0" borderId="20" xfId="0" applyNumberFormat="1" applyFont="1" applyBorder="1" applyAlignment="1">
      <alignment horizontal="center" vertical="top"/>
    </xf>
    <xf numFmtId="0" fontId="45" fillId="0" borderId="14" xfId="0" applyFont="1" applyBorder="1" applyAlignment="1">
      <alignment wrapText="1"/>
    </xf>
    <xf numFmtId="0" fontId="48" fillId="0" borderId="14" xfId="0" applyFont="1" applyBorder="1" applyAlignment="1">
      <alignment wrapText="1"/>
    </xf>
    <xf numFmtId="0" fontId="45" fillId="0" borderId="0" xfId="0" applyFont="1" applyBorder="1" applyAlignment="1">
      <alignment horizontal="left" vertical="center" wrapText="1"/>
    </xf>
    <xf numFmtId="0" fontId="49" fillId="0" borderId="18" xfId="0" applyFont="1" applyBorder="1" applyAlignment="1">
      <alignment wrapText="1"/>
    </xf>
    <xf numFmtId="0" fontId="43" fillId="0" borderId="0" xfId="0" applyFont="1" applyAlignment="1">
      <alignment/>
    </xf>
    <xf numFmtId="172" fontId="45" fillId="33" borderId="0" xfId="0" applyNumberFormat="1" applyFont="1" applyFill="1" applyBorder="1" applyAlignment="1">
      <alignment/>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2" fontId="47" fillId="0" borderId="14" xfId="0" applyNumberFormat="1" applyFont="1" applyBorder="1" applyAlignment="1">
      <alignment horizontal="center"/>
    </xf>
    <xf numFmtId="49" fontId="3" fillId="33" borderId="14" xfId="0" applyNumberFormat="1" applyFont="1" applyFill="1" applyBorder="1" applyAlignment="1">
      <alignment horizontal="center" vertical="top"/>
    </xf>
    <xf numFmtId="0" fontId="2" fillId="33" borderId="14" xfId="0" applyFont="1" applyFill="1" applyBorder="1" applyAlignment="1">
      <alignment wrapText="1"/>
    </xf>
    <xf numFmtId="0" fontId="47" fillId="33" borderId="17" xfId="0" applyFont="1" applyFill="1" applyBorder="1" applyAlignment="1">
      <alignment horizontal="center" vertical="center"/>
    </xf>
    <xf numFmtId="0" fontId="47" fillId="33" borderId="17" xfId="0" applyFont="1" applyFill="1" applyBorder="1" applyAlignment="1">
      <alignment horizontal="center" vertical="center" wrapText="1"/>
    </xf>
    <xf numFmtId="0" fontId="47" fillId="33" borderId="18" xfId="0" applyFont="1" applyFill="1" applyBorder="1" applyAlignment="1">
      <alignment wrapText="1"/>
    </xf>
    <xf numFmtId="0" fontId="0" fillId="33" borderId="0" xfId="0" applyFill="1" applyAlignment="1">
      <alignment/>
    </xf>
    <xf numFmtId="0" fontId="48" fillId="33" borderId="14" xfId="0" applyFont="1" applyFill="1" applyBorder="1" applyAlignment="1">
      <alignment wrapText="1"/>
    </xf>
    <xf numFmtId="0" fontId="45" fillId="33" borderId="14" xfId="0" applyFont="1" applyFill="1" applyBorder="1" applyAlignment="1">
      <alignment/>
    </xf>
    <xf numFmtId="0" fontId="47" fillId="33" borderId="14" xfId="0" applyFont="1" applyFill="1" applyBorder="1" applyAlignment="1">
      <alignment horizontal="center"/>
    </xf>
    <xf numFmtId="0" fontId="45" fillId="33" borderId="15" xfId="0" applyFont="1" applyFill="1" applyBorder="1" applyAlignment="1">
      <alignment/>
    </xf>
    <xf numFmtId="2" fontId="47" fillId="0" borderId="17"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45" fillId="0" borderId="14" xfId="0" applyNumberFormat="1" applyFont="1" applyBorder="1" applyAlignment="1">
      <alignment/>
    </xf>
    <xf numFmtId="0" fontId="45" fillId="0" borderId="14" xfId="0" applyFont="1" applyBorder="1" applyAlignment="1">
      <alignment horizontal="center"/>
    </xf>
    <xf numFmtId="0" fontId="45" fillId="0" borderId="21" xfId="0" applyFont="1" applyBorder="1" applyAlignment="1">
      <alignment horizontal="left"/>
    </xf>
    <xf numFmtId="0" fontId="45" fillId="0" borderId="22" xfId="0" applyFont="1" applyBorder="1" applyAlignment="1">
      <alignment horizontal="left"/>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50" fillId="0" borderId="0" xfId="0" applyFont="1" applyAlignment="1">
      <alignment horizontal="left" vertical="top" wrapText="1"/>
    </xf>
    <xf numFmtId="0" fontId="45" fillId="0" borderId="22" xfId="0" applyFont="1" applyBorder="1" applyAlignment="1">
      <alignment horizontal="center"/>
    </xf>
    <xf numFmtId="0" fontId="45" fillId="0" borderId="19" xfId="0" applyFont="1" applyBorder="1" applyAlignment="1">
      <alignment horizont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3" xfId="0" applyFont="1" applyBorder="1" applyAlignment="1">
      <alignment horizontal="left"/>
    </xf>
    <xf numFmtId="0" fontId="45" fillId="0" borderId="14" xfId="0" applyFont="1" applyBorder="1" applyAlignment="1">
      <alignment horizontal="left"/>
    </xf>
    <xf numFmtId="0" fontId="45" fillId="0" borderId="14" xfId="0" applyFont="1" applyBorder="1" applyAlignment="1">
      <alignment horizontal="center"/>
    </xf>
    <xf numFmtId="0" fontId="45" fillId="0" borderId="15" xfId="0" applyFont="1" applyBorder="1" applyAlignment="1">
      <alignment horizontal="center"/>
    </xf>
    <xf numFmtId="0" fontId="46" fillId="0" borderId="14" xfId="0" applyFont="1" applyBorder="1" applyAlignment="1">
      <alignment horizontal="center" wrapText="1"/>
    </xf>
    <xf numFmtId="0" fontId="51" fillId="0" borderId="14" xfId="0" applyFont="1" applyBorder="1" applyAlignment="1">
      <alignment horizontal="center" wrapText="1"/>
    </xf>
    <xf numFmtId="0" fontId="51" fillId="0" borderId="14" xfId="0" applyFont="1" applyBorder="1" applyAlignment="1">
      <alignment horizontal="center"/>
    </xf>
    <xf numFmtId="0" fontId="46" fillId="0" borderId="26" xfId="0" applyFont="1" applyBorder="1" applyAlignment="1">
      <alignment horizontal="left"/>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center" vertical="top" wrapText="1"/>
    </xf>
    <xf numFmtId="0" fontId="45" fillId="0" borderId="20" xfId="0" applyFont="1" applyBorder="1" applyAlignment="1">
      <alignment horizontal="center" vertical="top" wrapText="1"/>
    </xf>
    <xf numFmtId="0" fontId="45" fillId="0" borderId="21" xfId="0" applyFont="1" applyBorder="1" applyAlignment="1">
      <alignment horizontal="center" vertical="top" wrapText="1"/>
    </xf>
    <xf numFmtId="0" fontId="45" fillId="0" borderId="22" xfId="0" applyFont="1" applyBorder="1" applyAlignment="1">
      <alignment horizontal="center" vertical="top" wrapText="1"/>
    </xf>
    <xf numFmtId="2" fontId="45" fillId="7" borderId="22" xfId="0" applyNumberFormat="1" applyFont="1" applyFill="1" applyBorder="1" applyAlignment="1">
      <alignment horizontal="center"/>
    </xf>
    <xf numFmtId="2" fontId="45" fillId="7" borderId="19" xfId="0" applyNumberFormat="1" applyFont="1" applyFill="1" applyBorder="1" applyAlignment="1">
      <alignment horizontal="center"/>
    </xf>
    <xf numFmtId="0" fontId="46" fillId="0" borderId="10" xfId="0" applyFont="1" applyBorder="1" applyAlignment="1">
      <alignment horizontal="center"/>
    </xf>
    <xf numFmtId="0" fontId="46" fillId="0" borderId="11" xfId="0" applyFont="1" applyBorder="1" applyAlignment="1">
      <alignment horizontal="center"/>
    </xf>
    <xf numFmtId="0" fontId="46"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left" vertical="center" wrapText="1"/>
    </xf>
    <xf numFmtId="0" fontId="47" fillId="7" borderId="14" xfId="0" applyFont="1" applyFill="1" applyBorder="1" applyAlignment="1">
      <alignment horizontal="center" vertical="center" wrapText="1"/>
    </xf>
    <xf numFmtId="0" fontId="45" fillId="0" borderId="21" xfId="0" applyFont="1" applyBorder="1" applyAlignment="1">
      <alignment horizontal="left" vertical="center" wrapText="1"/>
    </xf>
    <xf numFmtId="0" fontId="45" fillId="0" borderId="22" xfId="0" applyFont="1" applyBorder="1" applyAlignment="1">
      <alignment horizontal="left" vertical="center" wrapText="1"/>
    </xf>
    <xf numFmtId="0" fontId="47" fillId="0" borderId="14" xfId="0" applyFont="1" applyBorder="1" applyAlignment="1">
      <alignment horizontal="center" vertical="center" wrapText="1"/>
    </xf>
    <xf numFmtId="0" fontId="45" fillId="0" borderId="30" xfId="0" applyFont="1" applyBorder="1" applyAlignment="1">
      <alignment horizontal="left" vertical="center" wrapText="1"/>
    </xf>
    <xf numFmtId="0" fontId="45" fillId="0" borderId="20" xfId="0" applyFont="1" applyBorder="1" applyAlignment="1">
      <alignment horizontal="left" vertical="center" wrapText="1"/>
    </xf>
    <xf numFmtId="0" fontId="47" fillId="0" borderId="30" xfId="0" applyFont="1" applyBorder="1" applyAlignment="1">
      <alignment horizontal="center" vertical="center" wrapText="1"/>
    </xf>
    <xf numFmtId="0" fontId="47" fillId="0" borderId="20" xfId="0" applyFont="1" applyBorder="1" applyAlignment="1">
      <alignment horizontal="center" vertical="center" wrapText="1"/>
    </xf>
    <xf numFmtId="0" fontId="45" fillId="0" borderId="30" xfId="0" applyFont="1" applyBorder="1" applyAlignment="1">
      <alignment horizontal="center"/>
    </xf>
    <xf numFmtId="0" fontId="45" fillId="0" borderId="20" xfId="0" applyFont="1" applyBorder="1" applyAlignment="1">
      <alignment horizont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0" fontId="45" fillId="0" borderId="14"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2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zoomScale="120" zoomScaleNormal="120" zoomScalePageLayoutView="0" workbookViewId="0" topLeftCell="A26">
      <selection activeCell="D39" sqref="D39"/>
    </sheetView>
  </sheetViews>
  <sheetFormatPr defaultColWidth="9.140625" defaultRowHeight="15"/>
  <cols>
    <col min="1" max="1" width="3.28125" style="0" customWidth="1"/>
    <col min="2" max="2" width="43.57421875" style="0" customWidth="1"/>
    <col min="3" max="3" width="5.57421875" style="0" customWidth="1"/>
    <col min="4" max="4" width="14.8515625" style="0" customWidth="1"/>
    <col min="5" max="5" width="15.28125" style="0" customWidth="1"/>
    <col min="6" max="6" width="23.00390625" style="0" customWidth="1"/>
    <col min="7" max="7" width="17.7109375" style="0" customWidth="1"/>
  </cols>
  <sheetData>
    <row r="1" spans="1:7" ht="15">
      <c r="A1" s="1"/>
      <c r="B1" s="1"/>
      <c r="C1" s="1"/>
      <c r="D1" s="1"/>
      <c r="E1" s="1"/>
      <c r="F1" s="1"/>
      <c r="G1" s="1" t="s">
        <v>18</v>
      </c>
    </row>
    <row r="2" spans="1:7" ht="60" customHeight="1">
      <c r="A2" s="70" t="s">
        <v>147</v>
      </c>
      <c r="B2" s="71"/>
      <c r="C2" s="71"/>
      <c r="D2" s="71"/>
      <c r="E2" s="71"/>
      <c r="F2" s="71"/>
      <c r="G2" s="71"/>
    </row>
    <row r="3" spans="1:7" s="20" customFormat="1" ht="30" customHeight="1">
      <c r="A3" s="69" t="s">
        <v>146</v>
      </c>
      <c r="B3" s="69"/>
      <c r="C3" s="69"/>
      <c r="D3" s="69"/>
      <c r="E3" s="69"/>
      <c r="F3" s="69"/>
      <c r="G3" s="69"/>
    </row>
    <row r="4" spans="1:7" ht="15">
      <c r="A4" s="2"/>
      <c r="B4" s="2"/>
      <c r="C4" s="2"/>
      <c r="D4" s="2"/>
      <c r="E4" s="2"/>
      <c r="F4" s="2"/>
      <c r="G4" s="2"/>
    </row>
    <row r="5" spans="1:7" ht="15.75" thickBot="1">
      <c r="A5" s="72" t="s">
        <v>50</v>
      </c>
      <c r="B5" s="72"/>
      <c r="C5" s="72"/>
      <c r="D5" s="72"/>
      <c r="E5" s="72"/>
      <c r="F5" s="72"/>
      <c r="G5" s="72"/>
    </row>
    <row r="6" spans="1:7" ht="69.75" customHeight="1">
      <c r="A6" s="3"/>
      <c r="B6" s="4" t="s">
        <v>12</v>
      </c>
      <c r="C6" s="4" t="s">
        <v>0</v>
      </c>
      <c r="D6" s="5" t="s">
        <v>10</v>
      </c>
      <c r="E6" s="5" t="s">
        <v>11</v>
      </c>
      <c r="F6" s="5" t="s">
        <v>14</v>
      </c>
      <c r="G6" s="6" t="s">
        <v>3</v>
      </c>
    </row>
    <row r="7" spans="1:7" ht="35.25" customHeight="1">
      <c r="A7" s="13">
        <v>1</v>
      </c>
      <c r="B7" s="17" t="s">
        <v>26</v>
      </c>
      <c r="C7" s="14" t="s">
        <v>51</v>
      </c>
      <c r="D7" s="15">
        <v>100</v>
      </c>
      <c r="E7" s="15">
        <v>100</v>
      </c>
      <c r="F7" s="15">
        <v>100</v>
      </c>
      <c r="G7" s="16"/>
    </row>
    <row r="8" spans="1:7" ht="75" customHeight="1">
      <c r="A8" s="13">
        <v>2</v>
      </c>
      <c r="B8" s="17" t="s">
        <v>80</v>
      </c>
      <c r="C8" s="14" t="s">
        <v>51</v>
      </c>
      <c r="D8" s="15">
        <v>100</v>
      </c>
      <c r="E8" s="15">
        <v>100</v>
      </c>
      <c r="F8" s="15">
        <v>100</v>
      </c>
      <c r="G8" s="16"/>
    </row>
    <row r="9" spans="1:7" ht="81.75" customHeight="1">
      <c r="A9" s="13">
        <v>3</v>
      </c>
      <c r="B9" s="18" t="s">
        <v>81</v>
      </c>
      <c r="C9" s="14" t="s">
        <v>51</v>
      </c>
      <c r="D9" s="15">
        <v>100</v>
      </c>
      <c r="E9" s="15">
        <v>100</v>
      </c>
      <c r="F9" s="15">
        <v>100</v>
      </c>
      <c r="G9" s="16"/>
    </row>
    <row r="10" spans="1:7" ht="30" customHeight="1">
      <c r="A10" s="13">
        <v>4</v>
      </c>
      <c r="B10" s="18" t="s">
        <v>82</v>
      </c>
      <c r="C10" s="14" t="s">
        <v>51</v>
      </c>
      <c r="D10" s="15">
        <v>100</v>
      </c>
      <c r="E10" s="15">
        <v>100</v>
      </c>
      <c r="F10" s="15">
        <v>100</v>
      </c>
      <c r="G10" s="16"/>
    </row>
    <row r="11" spans="1:7" ht="78" customHeight="1">
      <c r="A11" s="13">
        <v>5</v>
      </c>
      <c r="B11" s="26" t="s">
        <v>83</v>
      </c>
      <c r="C11" s="14" t="s">
        <v>51</v>
      </c>
      <c r="D11" s="15">
        <v>0</v>
      </c>
      <c r="E11" s="15">
        <v>0</v>
      </c>
      <c r="F11" s="15">
        <v>0</v>
      </c>
      <c r="G11" s="16"/>
    </row>
    <row r="12" spans="1:7" ht="57.75" customHeight="1">
      <c r="A12" s="13">
        <v>6</v>
      </c>
      <c r="B12" s="18" t="s">
        <v>84</v>
      </c>
      <c r="C12" s="14" t="s">
        <v>51</v>
      </c>
      <c r="D12" s="15">
        <v>100</v>
      </c>
      <c r="E12" s="15">
        <v>100</v>
      </c>
      <c r="F12" s="15">
        <v>100</v>
      </c>
      <c r="G12" s="16"/>
    </row>
    <row r="13" spans="1:7" ht="50.25" customHeight="1">
      <c r="A13" s="13">
        <v>7</v>
      </c>
      <c r="B13" s="17" t="s">
        <v>143</v>
      </c>
      <c r="C13" s="14" t="s">
        <v>86</v>
      </c>
      <c r="D13" s="15">
        <v>5</v>
      </c>
      <c r="E13" s="15">
        <v>4</v>
      </c>
      <c r="F13" s="15">
        <v>100</v>
      </c>
      <c r="G13" s="16"/>
    </row>
    <row r="14" spans="1:7" ht="39.75" customHeight="1">
      <c r="A14" s="13">
        <v>8</v>
      </c>
      <c r="B14" s="17" t="s">
        <v>89</v>
      </c>
      <c r="C14" s="14" t="s">
        <v>51</v>
      </c>
      <c r="D14" s="15">
        <v>100</v>
      </c>
      <c r="E14" s="15">
        <v>100</v>
      </c>
      <c r="F14" s="15">
        <v>100</v>
      </c>
      <c r="G14" s="16"/>
    </row>
    <row r="15" spans="1:7" ht="61.5" customHeight="1">
      <c r="A15" s="19" t="s">
        <v>72</v>
      </c>
      <c r="B15" s="18" t="s">
        <v>91</v>
      </c>
      <c r="C15" s="14" t="s">
        <v>90</v>
      </c>
      <c r="D15" s="15">
        <v>1</v>
      </c>
      <c r="E15" s="15">
        <v>5</v>
      </c>
      <c r="F15" s="15">
        <v>100</v>
      </c>
      <c r="G15" s="16"/>
    </row>
    <row r="16" spans="1:7" ht="66.75" customHeight="1">
      <c r="A16" s="13">
        <v>10</v>
      </c>
      <c r="B16" s="18" t="s">
        <v>92</v>
      </c>
      <c r="C16" s="14" t="s">
        <v>51</v>
      </c>
      <c r="D16" s="15">
        <v>18</v>
      </c>
      <c r="E16" s="15">
        <v>18</v>
      </c>
      <c r="F16" s="15">
        <v>100</v>
      </c>
      <c r="G16" s="16"/>
    </row>
    <row r="17" spans="1:7" ht="42" customHeight="1">
      <c r="A17" s="19" t="s">
        <v>27</v>
      </c>
      <c r="B17" s="18" t="s">
        <v>94</v>
      </c>
      <c r="C17" s="14" t="s">
        <v>51</v>
      </c>
      <c r="D17" s="15">
        <v>100</v>
      </c>
      <c r="E17" s="15">
        <v>100</v>
      </c>
      <c r="F17" s="15">
        <v>100</v>
      </c>
      <c r="G17" s="16"/>
    </row>
    <row r="18" spans="1:7" ht="51" customHeight="1">
      <c r="A18" s="19" t="s">
        <v>28</v>
      </c>
      <c r="B18" s="17" t="s">
        <v>95</v>
      </c>
      <c r="C18" s="14" t="s">
        <v>51</v>
      </c>
      <c r="D18" s="15">
        <v>100</v>
      </c>
      <c r="E18" s="15">
        <v>100</v>
      </c>
      <c r="F18" s="15">
        <v>100</v>
      </c>
      <c r="G18" s="16"/>
    </row>
    <row r="19" spans="1:7" s="35" customFormat="1" ht="105.75" customHeight="1">
      <c r="A19" s="19" t="s">
        <v>29</v>
      </c>
      <c r="B19" s="18" t="s">
        <v>96</v>
      </c>
      <c r="C19" s="37" t="s">
        <v>51</v>
      </c>
      <c r="D19" s="38">
        <v>30</v>
      </c>
      <c r="E19" s="38">
        <v>30</v>
      </c>
      <c r="F19" s="51">
        <f>E19/D19*100</f>
        <v>100</v>
      </c>
      <c r="G19" s="34"/>
    </row>
    <row r="20" spans="1:7" ht="121.5" customHeight="1">
      <c r="A20" s="19" t="s">
        <v>30</v>
      </c>
      <c r="B20" s="18" t="s">
        <v>97</v>
      </c>
      <c r="C20" s="14" t="s">
        <v>51</v>
      </c>
      <c r="D20" s="15">
        <v>39</v>
      </c>
      <c r="E20" s="15">
        <v>39</v>
      </c>
      <c r="F20" s="51">
        <v>100</v>
      </c>
      <c r="G20" s="16"/>
    </row>
    <row r="21" spans="1:7" ht="75" customHeight="1">
      <c r="A21" s="19" t="s">
        <v>31</v>
      </c>
      <c r="B21" s="18" t="s">
        <v>98</v>
      </c>
      <c r="C21" s="14" t="s">
        <v>51</v>
      </c>
      <c r="D21" s="15">
        <v>50</v>
      </c>
      <c r="E21" s="15">
        <v>50</v>
      </c>
      <c r="F21" s="51">
        <f>E21/D21*100</f>
        <v>100</v>
      </c>
      <c r="G21" s="16"/>
    </row>
    <row r="22" spans="1:7" ht="39.75" customHeight="1">
      <c r="A22" s="19" t="s">
        <v>32</v>
      </c>
      <c r="B22" s="18" t="s">
        <v>100</v>
      </c>
      <c r="C22" s="14" t="s">
        <v>51</v>
      </c>
      <c r="D22" s="15">
        <v>90</v>
      </c>
      <c r="E22" s="15">
        <v>87</v>
      </c>
      <c r="F22" s="15">
        <v>100</v>
      </c>
      <c r="G22" s="16"/>
    </row>
    <row r="23" spans="1:7" s="45" customFormat="1" ht="54.75" customHeight="1">
      <c r="A23" s="40" t="s">
        <v>33</v>
      </c>
      <c r="B23" s="41" t="s">
        <v>101</v>
      </c>
      <c r="C23" s="42" t="s">
        <v>90</v>
      </c>
      <c r="D23" s="43">
        <v>440</v>
      </c>
      <c r="E23" s="43">
        <v>440</v>
      </c>
      <c r="F23" s="43">
        <v>100</v>
      </c>
      <c r="G23" s="44"/>
    </row>
    <row r="24" spans="1:7" ht="39.75" customHeight="1">
      <c r="A24" s="19" t="s">
        <v>34</v>
      </c>
      <c r="B24" s="17" t="s">
        <v>102</v>
      </c>
      <c r="C24" s="14" t="s">
        <v>51</v>
      </c>
      <c r="D24" s="15">
        <v>100</v>
      </c>
      <c r="E24" s="15">
        <v>100</v>
      </c>
      <c r="F24" s="15">
        <v>100</v>
      </c>
      <c r="G24" s="16"/>
    </row>
    <row r="25" spans="1:7" ht="26.25" customHeight="1">
      <c r="A25" s="19" t="s">
        <v>35</v>
      </c>
      <c r="B25" s="18" t="s">
        <v>103</v>
      </c>
      <c r="C25" s="21" t="s">
        <v>51</v>
      </c>
      <c r="D25" s="21">
        <v>100</v>
      </c>
      <c r="E25" s="21">
        <v>88</v>
      </c>
      <c r="F25" s="51">
        <f>E25/D25*100</f>
        <v>88</v>
      </c>
      <c r="G25" s="16"/>
    </row>
    <row r="26" spans="1:7" ht="39.75" customHeight="1">
      <c r="A26" s="19" t="s">
        <v>36</v>
      </c>
      <c r="B26" s="18" t="s">
        <v>104</v>
      </c>
      <c r="C26" s="21" t="s">
        <v>51</v>
      </c>
      <c r="D26" s="21">
        <v>100</v>
      </c>
      <c r="E26" s="21">
        <v>100</v>
      </c>
      <c r="F26" s="15">
        <v>100</v>
      </c>
      <c r="G26" s="16"/>
    </row>
    <row r="27" spans="1:7" ht="49.5" customHeight="1">
      <c r="A27" s="19" t="s">
        <v>37</v>
      </c>
      <c r="B27" s="18" t="s">
        <v>105</v>
      </c>
      <c r="C27" s="21" t="s">
        <v>106</v>
      </c>
      <c r="D27" s="21">
        <v>400</v>
      </c>
      <c r="E27" s="21">
        <v>355</v>
      </c>
      <c r="F27" s="15">
        <v>100</v>
      </c>
      <c r="G27" s="16"/>
    </row>
    <row r="28" spans="1:7" ht="55.5" customHeight="1">
      <c r="A28" s="19" t="s">
        <v>38</v>
      </c>
      <c r="B28" s="18" t="s">
        <v>122</v>
      </c>
      <c r="C28" s="21" t="s">
        <v>51</v>
      </c>
      <c r="D28" s="21">
        <v>76</v>
      </c>
      <c r="E28" s="21">
        <v>80</v>
      </c>
      <c r="F28" s="21">
        <v>100</v>
      </c>
      <c r="G28" s="9"/>
    </row>
    <row r="29" spans="1:7" ht="28.5" customHeight="1">
      <c r="A29" s="19" t="s">
        <v>39</v>
      </c>
      <c r="B29" s="29" t="s">
        <v>123</v>
      </c>
      <c r="C29" s="21" t="s">
        <v>51</v>
      </c>
      <c r="D29" s="21">
        <v>28</v>
      </c>
      <c r="E29" s="21">
        <v>28</v>
      </c>
      <c r="F29" s="21">
        <v>100</v>
      </c>
      <c r="G29" s="9"/>
    </row>
    <row r="30" spans="1:7" ht="28.5" customHeight="1">
      <c r="A30" s="19" t="s">
        <v>40</v>
      </c>
      <c r="B30" s="29" t="s">
        <v>108</v>
      </c>
      <c r="C30" s="21" t="s">
        <v>51</v>
      </c>
      <c r="D30" s="21">
        <v>100</v>
      </c>
      <c r="E30" s="21">
        <v>76</v>
      </c>
      <c r="F30" s="51">
        <f>E30/D30*100</f>
        <v>76</v>
      </c>
      <c r="G30" s="9"/>
    </row>
    <row r="31" spans="1:7" ht="28.5" customHeight="1">
      <c r="A31" s="19" t="s">
        <v>41</v>
      </c>
      <c r="B31" s="29" t="s">
        <v>137</v>
      </c>
      <c r="C31" s="21" t="s">
        <v>51</v>
      </c>
      <c r="D31" s="21">
        <v>28</v>
      </c>
      <c r="E31" s="21">
        <v>28</v>
      </c>
      <c r="F31" s="21">
        <v>100</v>
      </c>
      <c r="G31" s="9"/>
    </row>
    <row r="32" spans="1:7" ht="28.5" customHeight="1">
      <c r="A32" s="19" t="s">
        <v>42</v>
      </c>
      <c r="B32" s="29" t="s">
        <v>138</v>
      </c>
      <c r="C32" s="21" t="s">
        <v>51</v>
      </c>
      <c r="D32" s="21">
        <v>9</v>
      </c>
      <c r="E32" s="21">
        <v>9</v>
      </c>
      <c r="F32" s="21">
        <v>100</v>
      </c>
      <c r="G32" s="9"/>
    </row>
    <row r="33" spans="1:7" ht="36.75">
      <c r="A33" s="19" t="s">
        <v>43</v>
      </c>
      <c r="B33" s="18" t="s">
        <v>139</v>
      </c>
      <c r="C33" s="21" t="s">
        <v>51</v>
      </c>
      <c r="D33" s="21">
        <v>60</v>
      </c>
      <c r="E33" s="21">
        <v>60</v>
      </c>
      <c r="F33" s="21">
        <v>100</v>
      </c>
      <c r="G33" s="9"/>
    </row>
    <row r="34" spans="1:7" ht="24.75">
      <c r="A34" s="19" t="s">
        <v>44</v>
      </c>
      <c r="B34" s="18" t="s">
        <v>110</v>
      </c>
      <c r="C34" s="21" t="s">
        <v>51</v>
      </c>
      <c r="D34" s="21">
        <v>80</v>
      </c>
      <c r="E34" s="21">
        <v>75</v>
      </c>
      <c r="F34" s="21">
        <v>100</v>
      </c>
      <c r="G34" s="9"/>
    </row>
    <row r="35" spans="1:7" ht="36.75">
      <c r="A35" s="19" t="s">
        <v>45</v>
      </c>
      <c r="B35" s="18" t="s">
        <v>125</v>
      </c>
      <c r="C35" s="21" t="s">
        <v>51</v>
      </c>
      <c r="D35" s="21">
        <v>77</v>
      </c>
      <c r="E35" s="21">
        <v>83</v>
      </c>
      <c r="F35" s="39">
        <f>E35/D35*100</f>
        <v>107.79220779220779</v>
      </c>
      <c r="G35" s="9"/>
    </row>
    <row r="36" spans="1:7" ht="60.75">
      <c r="A36" s="19" t="s">
        <v>46</v>
      </c>
      <c r="B36" s="18" t="s">
        <v>126</v>
      </c>
      <c r="C36" s="21" t="s">
        <v>51</v>
      </c>
      <c r="D36" s="21">
        <v>18</v>
      </c>
      <c r="E36" s="21">
        <v>18</v>
      </c>
      <c r="F36" s="21">
        <v>100</v>
      </c>
      <c r="G36" s="9"/>
    </row>
    <row r="37" spans="1:7" ht="60.75">
      <c r="A37" s="19" t="s">
        <v>47</v>
      </c>
      <c r="B37" s="18" t="s">
        <v>111</v>
      </c>
      <c r="C37" s="21" t="s">
        <v>51</v>
      </c>
      <c r="D37" s="21">
        <v>80</v>
      </c>
      <c r="E37" s="21">
        <v>80</v>
      </c>
      <c r="F37" s="21">
        <v>100</v>
      </c>
      <c r="G37" s="9"/>
    </row>
    <row r="38" spans="1:7" ht="15">
      <c r="A38" s="19" t="s">
        <v>48</v>
      </c>
      <c r="B38" s="18" t="s">
        <v>140</v>
      </c>
      <c r="C38" s="21" t="s">
        <v>141</v>
      </c>
      <c r="D38" s="21">
        <v>8</v>
      </c>
      <c r="E38" s="21">
        <v>7</v>
      </c>
      <c r="F38" s="21">
        <v>100</v>
      </c>
      <c r="G38" s="9"/>
    </row>
    <row r="39" spans="1:7" s="45" customFormat="1" ht="60.75">
      <c r="A39" s="40" t="s">
        <v>49</v>
      </c>
      <c r="B39" s="46" t="s">
        <v>127</v>
      </c>
      <c r="C39" s="47" t="s">
        <v>51</v>
      </c>
      <c r="D39" s="47">
        <v>85</v>
      </c>
      <c r="E39" s="47">
        <v>85</v>
      </c>
      <c r="F39" s="48">
        <v>100</v>
      </c>
      <c r="G39" s="49"/>
    </row>
    <row r="40" spans="1:7" ht="15">
      <c r="A40" s="7"/>
      <c r="B40" s="8"/>
      <c r="C40" s="8"/>
      <c r="D40" s="8"/>
      <c r="E40" s="8"/>
      <c r="F40" s="8"/>
      <c r="G40" s="9"/>
    </row>
    <row r="41" spans="1:7" ht="15">
      <c r="A41" s="7"/>
      <c r="B41" s="8" t="s">
        <v>13</v>
      </c>
      <c r="C41" s="8"/>
      <c r="D41" s="8"/>
      <c r="E41" s="8"/>
      <c r="F41" s="8">
        <f>SUM(F7:F40)</f>
        <v>3171.7922077922076</v>
      </c>
      <c r="G41" s="9"/>
    </row>
    <row r="42" spans="1:7" ht="21" customHeight="1" thickBot="1">
      <c r="A42" s="73" t="s">
        <v>76</v>
      </c>
      <c r="B42" s="74"/>
      <c r="C42" s="74"/>
      <c r="D42" s="74"/>
      <c r="E42" s="74"/>
      <c r="F42" s="75"/>
      <c r="G42" s="22">
        <f>F41/A39</f>
        <v>96.11491538764265</v>
      </c>
    </row>
    <row r="43" spans="1:7" ht="17.25" customHeight="1" thickBot="1">
      <c r="A43" s="11"/>
      <c r="B43" s="11"/>
      <c r="C43" s="11"/>
      <c r="D43" s="11"/>
      <c r="E43" s="12"/>
      <c r="F43" s="10"/>
      <c r="G43" s="10"/>
    </row>
    <row r="44" spans="1:7" ht="15.75" customHeight="1">
      <c r="A44" s="82" t="s">
        <v>55</v>
      </c>
      <c r="B44" s="83"/>
      <c r="C44" s="83"/>
      <c r="D44" s="83"/>
      <c r="E44" s="83"/>
      <c r="F44" s="84"/>
      <c r="G44" s="1"/>
    </row>
    <row r="45" spans="1:7" ht="33.75" customHeight="1">
      <c r="A45" s="85"/>
      <c r="B45" s="67"/>
      <c r="C45" s="67"/>
      <c r="D45" s="67"/>
      <c r="E45" s="76" t="s">
        <v>145</v>
      </c>
      <c r="F45" s="77"/>
      <c r="G45" s="1"/>
    </row>
    <row r="46" spans="1:7" ht="30.75" customHeight="1" thickBot="1">
      <c r="A46" s="78" t="s">
        <v>21</v>
      </c>
      <c r="B46" s="79"/>
      <c r="C46" s="79"/>
      <c r="D46" s="79"/>
      <c r="E46" s="80">
        <f>0.5*G42+0.5*(('РОЭ подпрограмма 1'!E30:F30+'РОЭ подпрограмма 2'!E48:F48+'РОЭ подпрограмма 3'!E26:F26+'РОЭ подпрограмма 4'!E29:F29)/4)</f>
        <v>95.4403839088805</v>
      </c>
      <c r="F46" s="81"/>
      <c r="G46" s="1"/>
    </row>
    <row r="47" spans="1:7" ht="15.75" thickBot="1">
      <c r="A47" s="1"/>
      <c r="B47" s="1"/>
      <c r="C47" s="1"/>
      <c r="D47" s="1"/>
      <c r="E47" s="1"/>
      <c r="F47" s="1"/>
      <c r="G47" s="1"/>
    </row>
    <row r="48" spans="1:7" ht="19.5" customHeight="1" thickBot="1">
      <c r="A48" s="61" t="s">
        <v>64</v>
      </c>
      <c r="B48" s="62"/>
      <c r="C48" s="62"/>
      <c r="D48" s="62"/>
      <c r="E48" s="62"/>
      <c r="F48" s="63"/>
      <c r="G48" s="1"/>
    </row>
    <row r="49" spans="1:7" ht="13.5" customHeight="1">
      <c r="A49" s="64" t="s">
        <v>17</v>
      </c>
      <c r="B49" s="56"/>
      <c r="C49" s="56"/>
      <c r="D49" s="56" t="s">
        <v>16</v>
      </c>
      <c r="E49" s="56"/>
      <c r="F49" s="57"/>
      <c r="G49" s="1"/>
    </row>
    <row r="50" spans="1:7" ht="15">
      <c r="A50" s="65" t="s">
        <v>7</v>
      </c>
      <c r="B50" s="66"/>
      <c r="C50" s="66"/>
      <c r="D50" s="67" t="s">
        <v>4</v>
      </c>
      <c r="E50" s="67"/>
      <c r="F50" s="68"/>
      <c r="G50" s="1"/>
    </row>
    <row r="51" spans="1:7" ht="15">
      <c r="A51" s="65" t="s">
        <v>8</v>
      </c>
      <c r="B51" s="66"/>
      <c r="C51" s="66"/>
      <c r="D51" s="67" t="s">
        <v>5</v>
      </c>
      <c r="E51" s="67"/>
      <c r="F51" s="68"/>
      <c r="G51" s="1"/>
    </row>
    <row r="52" spans="1:7" ht="15.75" thickBot="1">
      <c r="A52" s="54" t="s">
        <v>9</v>
      </c>
      <c r="B52" s="55"/>
      <c r="C52" s="55"/>
      <c r="D52" s="59" t="s">
        <v>6</v>
      </c>
      <c r="E52" s="59"/>
      <c r="F52" s="60"/>
      <c r="G52" s="1"/>
    </row>
    <row r="54" spans="1:6" ht="17.25" customHeight="1">
      <c r="A54" s="58" t="s">
        <v>19</v>
      </c>
      <c r="B54" s="58"/>
      <c r="C54" s="58"/>
      <c r="D54" s="58"/>
      <c r="E54" s="58"/>
      <c r="F54" s="58"/>
    </row>
    <row r="55" spans="1:7" ht="16.5" customHeight="1">
      <c r="A55" s="58" t="s">
        <v>22</v>
      </c>
      <c r="B55" s="58"/>
      <c r="C55" s="58"/>
      <c r="D55" s="58"/>
      <c r="E55" s="58"/>
      <c r="F55" s="58"/>
      <c r="G55" s="58"/>
    </row>
    <row r="56" spans="1:7" ht="15" customHeight="1">
      <c r="A56" s="58" t="s">
        <v>23</v>
      </c>
      <c r="B56" s="58"/>
      <c r="C56" s="58"/>
      <c r="D56" s="58"/>
      <c r="E56" s="58"/>
      <c r="F56" s="58"/>
      <c r="G56" s="58"/>
    </row>
    <row r="57" spans="1:6" ht="15">
      <c r="A57" s="58"/>
      <c r="B57" s="58"/>
      <c r="C57" s="58"/>
      <c r="D57" s="58"/>
      <c r="E57" s="58"/>
      <c r="F57" s="58"/>
    </row>
  </sheetData>
  <sheetProtection/>
  <mergeCells count="22">
    <mergeCell ref="A2:G2"/>
    <mergeCell ref="A5:G5"/>
    <mergeCell ref="A42:F42"/>
    <mergeCell ref="E45:F45"/>
    <mergeCell ref="A46:D46"/>
    <mergeCell ref="E46:F46"/>
    <mergeCell ref="A44:F44"/>
    <mergeCell ref="A45:D45"/>
    <mergeCell ref="A48:F48"/>
    <mergeCell ref="A49:C49"/>
    <mergeCell ref="A50:C50"/>
    <mergeCell ref="A51:C51"/>
    <mergeCell ref="D50:F50"/>
    <mergeCell ref="A3:G3"/>
    <mergeCell ref="D51:F51"/>
    <mergeCell ref="A52:C52"/>
    <mergeCell ref="D49:F49"/>
    <mergeCell ref="A57:F57"/>
    <mergeCell ref="A56:G56"/>
    <mergeCell ref="A55:G55"/>
    <mergeCell ref="A54:F54"/>
    <mergeCell ref="D52:F5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120" zoomScaleNormal="120" zoomScalePageLayoutView="0" workbookViewId="0" topLeftCell="A7">
      <selection activeCell="E13" sqref="E13"/>
    </sheetView>
  </sheetViews>
  <sheetFormatPr defaultColWidth="9.140625" defaultRowHeight="15"/>
  <cols>
    <col min="1" max="1" width="3.28125" style="0" customWidth="1"/>
    <col min="2" max="2" width="43.57421875" style="0" customWidth="1"/>
    <col min="3" max="3" width="5.57421875" style="0" customWidth="1"/>
    <col min="4" max="4" width="14.8515625" style="0" customWidth="1"/>
    <col min="5" max="5" width="15.28125" style="0" customWidth="1"/>
    <col min="6" max="6" width="23.00390625" style="0" customWidth="1"/>
    <col min="7" max="7" width="17.7109375" style="0" customWidth="1"/>
  </cols>
  <sheetData>
    <row r="1" spans="1:7" ht="15">
      <c r="A1" s="1"/>
      <c r="B1" s="1"/>
      <c r="C1" s="1"/>
      <c r="D1" s="1"/>
      <c r="E1" s="1"/>
      <c r="F1" s="1"/>
      <c r="G1" s="1" t="s">
        <v>18</v>
      </c>
    </row>
    <row r="2" spans="1:7" ht="60" customHeight="1">
      <c r="A2" s="70" t="s">
        <v>148</v>
      </c>
      <c r="B2" s="71"/>
      <c r="C2" s="71"/>
      <c r="D2" s="71"/>
      <c r="E2" s="71"/>
      <c r="F2" s="71"/>
      <c r="G2" s="71"/>
    </row>
    <row r="3" spans="1:7" s="20" customFormat="1" ht="30" customHeight="1">
      <c r="A3" s="69" t="s">
        <v>56</v>
      </c>
      <c r="B3" s="69"/>
      <c r="C3" s="69"/>
      <c r="D3" s="69"/>
      <c r="E3" s="69"/>
      <c r="F3" s="69"/>
      <c r="G3" s="69"/>
    </row>
    <row r="4" spans="1:7" ht="15">
      <c r="A4" s="2"/>
      <c r="B4" s="2"/>
      <c r="C4" s="2"/>
      <c r="D4" s="2"/>
      <c r="E4" s="2"/>
      <c r="F4" s="2"/>
      <c r="G4" s="2"/>
    </row>
    <row r="5" spans="1:7" ht="15.75" thickBot="1">
      <c r="A5" s="72" t="s">
        <v>57</v>
      </c>
      <c r="B5" s="72"/>
      <c r="C5" s="72"/>
      <c r="D5" s="72"/>
      <c r="E5" s="72"/>
      <c r="F5" s="72"/>
      <c r="G5" s="72"/>
    </row>
    <row r="6" spans="1:7" ht="69.75" customHeight="1">
      <c r="A6" s="3"/>
      <c r="B6" s="4" t="s">
        <v>12</v>
      </c>
      <c r="C6" s="4" t="s">
        <v>0</v>
      </c>
      <c r="D6" s="24" t="s">
        <v>10</v>
      </c>
      <c r="E6" s="24" t="s">
        <v>11</v>
      </c>
      <c r="F6" s="24" t="s">
        <v>14</v>
      </c>
      <c r="G6" s="6" t="s">
        <v>3</v>
      </c>
    </row>
    <row r="7" spans="1:7" ht="35.25" customHeight="1">
      <c r="A7" s="13">
        <v>1</v>
      </c>
      <c r="B7" s="17" t="s">
        <v>26</v>
      </c>
      <c r="C7" s="14" t="s">
        <v>51</v>
      </c>
      <c r="D7" s="15">
        <v>100</v>
      </c>
      <c r="E7" s="15">
        <v>100</v>
      </c>
      <c r="F7" s="15">
        <v>100</v>
      </c>
      <c r="G7" s="16"/>
    </row>
    <row r="8" spans="1:7" ht="77.25" customHeight="1">
      <c r="A8" s="13">
        <v>2</v>
      </c>
      <c r="B8" s="17" t="s">
        <v>80</v>
      </c>
      <c r="C8" s="14" t="s">
        <v>51</v>
      </c>
      <c r="D8" s="15">
        <v>100</v>
      </c>
      <c r="E8" s="15">
        <v>100</v>
      </c>
      <c r="F8" s="15">
        <v>100</v>
      </c>
      <c r="G8" s="16"/>
    </row>
    <row r="9" spans="1:7" ht="80.25" customHeight="1">
      <c r="A9" s="13">
        <v>3</v>
      </c>
      <c r="B9" s="18" t="s">
        <v>81</v>
      </c>
      <c r="C9" s="14" t="s">
        <v>51</v>
      </c>
      <c r="D9" s="15">
        <v>100</v>
      </c>
      <c r="E9" s="15">
        <v>100</v>
      </c>
      <c r="F9" s="15">
        <v>100</v>
      </c>
      <c r="G9" s="16"/>
    </row>
    <row r="10" spans="1:7" ht="30" customHeight="1">
      <c r="A10" s="13">
        <v>4</v>
      </c>
      <c r="B10" s="18" t="s">
        <v>82</v>
      </c>
      <c r="C10" s="14" t="s">
        <v>51</v>
      </c>
      <c r="D10" s="15">
        <v>100</v>
      </c>
      <c r="E10" s="15">
        <v>100</v>
      </c>
      <c r="F10" s="15">
        <v>100</v>
      </c>
      <c r="G10" s="16"/>
    </row>
    <row r="11" spans="1:7" ht="68.25" customHeight="1">
      <c r="A11" s="13">
        <v>5</v>
      </c>
      <c r="B11" s="26" t="s">
        <v>83</v>
      </c>
      <c r="C11" s="14" t="s">
        <v>51</v>
      </c>
      <c r="D11" s="15">
        <v>0</v>
      </c>
      <c r="E11" s="15">
        <v>0</v>
      </c>
      <c r="F11" s="15">
        <v>100</v>
      </c>
      <c r="G11" s="16"/>
    </row>
    <row r="12" spans="1:7" ht="54" customHeight="1">
      <c r="A12" s="13">
        <v>6</v>
      </c>
      <c r="B12" s="18" t="s">
        <v>84</v>
      </c>
      <c r="C12" s="14" t="s">
        <v>51</v>
      </c>
      <c r="D12" s="15">
        <v>100</v>
      </c>
      <c r="E12" s="15">
        <v>100</v>
      </c>
      <c r="F12" s="15">
        <v>100</v>
      </c>
      <c r="G12" s="16"/>
    </row>
    <row r="13" spans="1:7" ht="62.25" customHeight="1">
      <c r="A13" s="13">
        <v>7</v>
      </c>
      <c r="B13" s="17" t="s">
        <v>85</v>
      </c>
      <c r="C13" s="14" t="s">
        <v>86</v>
      </c>
      <c r="D13" s="15">
        <v>5</v>
      </c>
      <c r="E13" s="15">
        <v>4</v>
      </c>
      <c r="F13" s="15">
        <v>100</v>
      </c>
      <c r="G13" s="16"/>
    </row>
    <row r="14" spans="1:7" ht="15">
      <c r="A14" s="25"/>
      <c r="B14" s="8"/>
      <c r="C14" s="8"/>
      <c r="D14" s="8"/>
      <c r="E14" s="8"/>
      <c r="F14" s="8"/>
      <c r="G14" s="9"/>
    </row>
    <row r="15" spans="1:7" ht="15">
      <c r="A15" s="25"/>
      <c r="B15" s="8" t="s">
        <v>13</v>
      </c>
      <c r="C15" s="8"/>
      <c r="D15" s="8"/>
      <c r="E15" s="8"/>
      <c r="F15" s="8">
        <f>SUM(F7:F14)</f>
        <v>700</v>
      </c>
      <c r="G15" s="9"/>
    </row>
    <row r="16" spans="1:7" ht="21" customHeight="1" thickBot="1">
      <c r="A16" s="73" t="s">
        <v>58</v>
      </c>
      <c r="B16" s="74"/>
      <c r="C16" s="74"/>
      <c r="D16" s="74"/>
      <c r="E16" s="74"/>
      <c r="F16" s="75"/>
      <c r="G16" s="22">
        <f>F15/A13</f>
        <v>100</v>
      </c>
    </row>
    <row r="17" spans="1:7" ht="30" customHeight="1">
      <c r="A17" s="97" t="s">
        <v>78</v>
      </c>
      <c r="B17" s="98"/>
      <c r="C17" s="98"/>
      <c r="D17" s="98"/>
      <c r="E17" s="98"/>
      <c r="F17" s="98"/>
      <c r="G17" s="1"/>
    </row>
    <row r="18" spans="1:7" ht="105.75" customHeight="1">
      <c r="A18" s="8"/>
      <c r="B18" s="99" t="s">
        <v>1</v>
      </c>
      <c r="C18" s="99"/>
      <c r="D18" s="90" t="s">
        <v>20</v>
      </c>
      <c r="E18" s="90"/>
      <c r="F18" s="90" t="s">
        <v>2</v>
      </c>
      <c r="G18" s="90"/>
    </row>
    <row r="19" spans="1:7" ht="13.5" customHeight="1">
      <c r="A19" s="23">
        <v>1</v>
      </c>
      <c r="B19" s="86" t="s">
        <v>87</v>
      </c>
      <c r="C19" s="86"/>
      <c r="D19" s="90">
        <v>1</v>
      </c>
      <c r="E19" s="90"/>
      <c r="F19" s="67">
        <v>1</v>
      </c>
      <c r="G19" s="67"/>
    </row>
    <row r="20" spans="1:7" ht="30.75" customHeight="1">
      <c r="A20" s="23">
        <v>2</v>
      </c>
      <c r="B20" s="86" t="s">
        <v>88</v>
      </c>
      <c r="C20" s="86"/>
      <c r="D20" s="90">
        <v>1</v>
      </c>
      <c r="E20" s="90"/>
      <c r="F20" s="67">
        <v>1</v>
      </c>
      <c r="G20" s="67"/>
    </row>
    <row r="21" spans="1:7" ht="13.5" customHeight="1">
      <c r="A21" s="23">
        <v>3</v>
      </c>
      <c r="B21" s="91" t="s">
        <v>52</v>
      </c>
      <c r="C21" s="92"/>
      <c r="D21" s="93">
        <v>1</v>
      </c>
      <c r="E21" s="94"/>
      <c r="F21" s="95">
        <v>1</v>
      </c>
      <c r="G21" s="96"/>
    </row>
    <row r="22" spans="1:7" ht="13.5" customHeight="1">
      <c r="A22" s="23">
        <v>4</v>
      </c>
      <c r="B22" s="91" t="s">
        <v>53</v>
      </c>
      <c r="C22" s="92"/>
      <c r="D22" s="93">
        <v>1</v>
      </c>
      <c r="E22" s="94"/>
      <c r="F22" s="95">
        <v>1</v>
      </c>
      <c r="G22" s="96"/>
    </row>
    <row r="23" spans="1:7" ht="43.5" customHeight="1">
      <c r="A23" s="23">
        <v>5</v>
      </c>
      <c r="B23" s="86" t="s">
        <v>59</v>
      </c>
      <c r="C23" s="86"/>
      <c r="D23" s="90">
        <v>1</v>
      </c>
      <c r="E23" s="90"/>
      <c r="F23" s="67">
        <v>1</v>
      </c>
      <c r="G23" s="67"/>
    </row>
    <row r="24" spans="1:7" ht="13.5" customHeight="1">
      <c r="A24" s="23">
        <v>6</v>
      </c>
      <c r="B24" s="86" t="s">
        <v>54</v>
      </c>
      <c r="C24" s="86"/>
      <c r="D24" s="90">
        <v>1</v>
      </c>
      <c r="E24" s="90"/>
      <c r="F24" s="67">
        <v>1</v>
      </c>
      <c r="G24" s="67"/>
    </row>
    <row r="25" spans="1:7" ht="15.75" customHeight="1">
      <c r="A25" s="8"/>
      <c r="B25" s="86" t="s">
        <v>15</v>
      </c>
      <c r="C25" s="86"/>
      <c r="D25" s="87">
        <f>SUM(D19:D24)*100</f>
        <v>600</v>
      </c>
      <c r="E25" s="87"/>
      <c r="F25" s="67"/>
      <c r="G25" s="67"/>
    </row>
    <row r="26" spans="1:7" ht="30" customHeight="1" thickBot="1">
      <c r="A26" s="88" t="s">
        <v>60</v>
      </c>
      <c r="B26" s="89"/>
      <c r="C26" s="89"/>
      <c r="D26" s="89"/>
      <c r="E26" s="89"/>
      <c r="F26" s="80">
        <f>D25/A24</f>
        <v>100</v>
      </c>
      <c r="G26" s="81"/>
    </row>
    <row r="27" spans="1:7" ht="17.25" customHeight="1" thickBot="1">
      <c r="A27" s="11"/>
      <c r="B27" s="11"/>
      <c r="C27" s="11"/>
      <c r="D27" s="11"/>
      <c r="E27" s="12"/>
      <c r="F27" s="10"/>
      <c r="G27" s="10"/>
    </row>
    <row r="28" spans="1:7" ht="15.75" customHeight="1">
      <c r="A28" s="82" t="s">
        <v>62</v>
      </c>
      <c r="B28" s="83"/>
      <c r="C28" s="83"/>
      <c r="D28" s="83"/>
      <c r="E28" s="83"/>
      <c r="F28" s="84"/>
      <c r="G28" s="1"/>
    </row>
    <row r="29" spans="1:7" ht="17.25" customHeight="1">
      <c r="A29" s="85"/>
      <c r="B29" s="67"/>
      <c r="C29" s="67"/>
      <c r="D29" s="67"/>
      <c r="E29" s="67" t="s">
        <v>142</v>
      </c>
      <c r="F29" s="67"/>
      <c r="G29" s="1"/>
    </row>
    <row r="30" spans="1:7" ht="30.75" customHeight="1" thickBot="1">
      <c r="A30" s="78" t="s">
        <v>61</v>
      </c>
      <c r="B30" s="79"/>
      <c r="C30" s="79"/>
      <c r="D30" s="79"/>
      <c r="E30" s="80">
        <f>0.8*G16+0.2*F26</f>
        <v>100</v>
      </c>
      <c r="F30" s="81"/>
      <c r="G30" s="1"/>
    </row>
    <row r="31" spans="1:7" ht="15.75" thickBot="1">
      <c r="A31" s="1"/>
      <c r="B31" s="1"/>
      <c r="C31" s="1"/>
      <c r="D31" s="1"/>
      <c r="E31" s="1"/>
      <c r="F31" s="1"/>
      <c r="G31" s="1"/>
    </row>
    <row r="32" spans="1:7" ht="19.5" customHeight="1" thickBot="1">
      <c r="A32" s="61" t="s">
        <v>63</v>
      </c>
      <c r="B32" s="62"/>
      <c r="C32" s="62"/>
      <c r="D32" s="62"/>
      <c r="E32" s="62"/>
      <c r="F32" s="63"/>
      <c r="G32" s="1"/>
    </row>
    <row r="33" spans="1:7" ht="13.5" customHeight="1">
      <c r="A33" s="64" t="s">
        <v>17</v>
      </c>
      <c r="B33" s="56"/>
      <c r="C33" s="56"/>
      <c r="D33" s="56" t="s">
        <v>16</v>
      </c>
      <c r="E33" s="56"/>
      <c r="F33" s="57"/>
      <c r="G33" s="1"/>
    </row>
    <row r="34" spans="1:7" ht="15">
      <c r="A34" s="65" t="s">
        <v>7</v>
      </c>
      <c r="B34" s="66"/>
      <c r="C34" s="66"/>
      <c r="D34" s="67" t="s">
        <v>4</v>
      </c>
      <c r="E34" s="67"/>
      <c r="F34" s="68"/>
      <c r="G34" s="1"/>
    </row>
    <row r="35" spans="1:7" ht="15">
      <c r="A35" s="65" t="s">
        <v>8</v>
      </c>
      <c r="B35" s="66"/>
      <c r="C35" s="66"/>
      <c r="D35" s="67" t="s">
        <v>5</v>
      </c>
      <c r="E35" s="67"/>
      <c r="F35" s="68"/>
      <c r="G35" s="1"/>
    </row>
    <row r="36" spans="1:7" ht="15.75" thickBot="1">
      <c r="A36" s="54" t="s">
        <v>9</v>
      </c>
      <c r="B36" s="55"/>
      <c r="C36" s="55"/>
      <c r="D36" s="59" t="s">
        <v>6</v>
      </c>
      <c r="E36" s="59"/>
      <c r="F36" s="60"/>
      <c r="G36" s="1"/>
    </row>
    <row r="38" spans="1:6" ht="17.25" customHeight="1">
      <c r="A38" s="58" t="s">
        <v>19</v>
      </c>
      <c r="B38" s="58"/>
      <c r="C38" s="58"/>
      <c r="D38" s="58"/>
      <c r="E38" s="58"/>
      <c r="F38" s="58"/>
    </row>
    <row r="39" spans="1:7" ht="16.5" customHeight="1">
      <c r="A39" s="58" t="s">
        <v>22</v>
      </c>
      <c r="B39" s="58"/>
      <c r="C39" s="58"/>
      <c r="D39" s="58"/>
      <c r="E39" s="58"/>
      <c r="F39" s="58"/>
      <c r="G39" s="58"/>
    </row>
    <row r="40" spans="1:7" ht="15" customHeight="1">
      <c r="A40" s="58" t="s">
        <v>23</v>
      </c>
      <c r="B40" s="58"/>
      <c r="C40" s="58"/>
      <c r="D40" s="58"/>
      <c r="E40" s="58"/>
      <c r="F40" s="58"/>
      <c r="G40" s="58"/>
    </row>
    <row r="41" spans="1:6" ht="15">
      <c r="A41" s="58"/>
      <c r="B41" s="58"/>
      <c r="C41" s="58"/>
      <c r="D41" s="58"/>
      <c r="E41" s="58"/>
      <c r="F41" s="58"/>
    </row>
  </sheetData>
  <sheetProtection/>
  <mergeCells count="49">
    <mergeCell ref="A2:G2"/>
    <mergeCell ref="A3:G3"/>
    <mergeCell ref="A5:G5"/>
    <mergeCell ref="A16:F16"/>
    <mergeCell ref="A17:F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A26:E26"/>
    <mergeCell ref="F26:G26"/>
    <mergeCell ref="A28:F28"/>
    <mergeCell ref="A29:D29"/>
    <mergeCell ref="E29:F29"/>
    <mergeCell ref="A30:D30"/>
    <mergeCell ref="E30:F30"/>
    <mergeCell ref="A32:F32"/>
    <mergeCell ref="A33:C33"/>
    <mergeCell ref="D33:F33"/>
    <mergeCell ref="A38:F38"/>
    <mergeCell ref="A39:G39"/>
    <mergeCell ref="A40:G40"/>
    <mergeCell ref="A41:F41"/>
    <mergeCell ref="A34:C34"/>
    <mergeCell ref="D34:F34"/>
    <mergeCell ref="A35:C35"/>
    <mergeCell ref="D35:F35"/>
    <mergeCell ref="A36:C36"/>
    <mergeCell ref="D36:F3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G59"/>
  <sheetViews>
    <sheetView tabSelected="1" zoomScale="110" zoomScaleNormal="110" zoomScalePageLayoutView="0" workbookViewId="0" topLeftCell="A33">
      <selection activeCell="D27" sqref="D27"/>
    </sheetView>
  </sheetViews>
  <sheetFormatPr defaultColWidth="9.140625" defaultRowHeight="15"/>
  <cols>
    <col min="1" max="1" width="3.28125" style="0" customWidth="1"/>
    <col min="2" max="2" width="43.57421875" style="0" customWidth="1"/>
    <col min="3" max="3" width="5.57421875" style="0" customWidth="1"/>
    <col min="4" max="4" width="14.8515625" style="0" customWidth="1"/>
    <col min="5" max="5" width="15.28125" style="0" customWidth="1"/>
    <col min="6" max="6" width="23.00390625" style="0" customWidth="1"/>
    <col min="7" max="7" width="17.7109375" style="0" customWidth="1"/>
  </cols>
  <sheetData>
    <row r="1" spans="1:7" ht="15">
      <c r="A1" s="1"/>
      <c r="B1" s="1"/>
      <c r="C1" s="1"/>
      <c r="D1" s="1"/>
      <c r="E1" s="1"/>
      <c r="F1" s="1"/>
      <c r="G1" s="1" t="s">
        <v>18</v>
      </c>
    </row>
    <row r="2" spans="1:7" ht="79.5" customHeight="1">
      <c r="A2" s="70" t="s">
        <v>149</v>
      </c>
      <c r="B2" s="71"/>
      <c r="C2" s="71"/>
      <c r="D2" s="71"/>
      <c r="E2" s="71"/>
      <c r="F2" s="71"/>
      <c r="G2" s="71"/>
    </row>
    <row r="3" spans="1:7" s="20" customFormat="1" ht="30" customHeight="1">
      <c r="A3" s="69" t="s">
        <v>75</v>
      </c>
      <c r="B3" s="69"/>
      <c r="C3" s="69"/>
      <c r="D3" s="69"/>
      <c r="E3" s="69"/>
      <c r="F3" s="69"/>
      <c r="G3" s="69"/>
    </row>
    <row r="4" spans="1:7" ht="15">
      <c r="A4" s="2"/>
      <c r="B4" s="2"/>
      <c r="C4" s="2"/>
      <c r="D4" s="2"/>
      <c r="E4" s="2"/>
      <c r="F4" s="2"/>
      <c r="G4" s="2"/>
    </row>
    <row r="5" spans="1:7" ht="15.75" thickBot="1">
      <c r="A5" s="72" t="s">
        <v>57</v>
      </c>
      <c r="B5" s="72"/>
      <c r="C5" s="72"/>
      <c r="D5" s="72"/>
      <c r="E5" s="72"/>
      <c r="F5" s="72"/>
      <c r="G5" s="72"/>
    </row>
    <row r="6" spans="1:7" ht="69.75" customHeight="1">
      <c r="A6" s="3"/>
      <c r="B6" s="4" t="s">
        <v>12</v>
      </c>
      <c r="C6" s="4" t="s">
        <v>0</v>
      </c>
      <c r="D6" s="24" t="s">
        <v>10</v>
      </c>
      <c r="E6" s="24" t="s">
        <v>11</v>
      </c>
      <c r="F6" s="24" t="s">
        <v>14</v>
      </c>
      <c r="G6" s="6" t="s">
        <v>3</v>
      </c>
    </row>
    <row r="7" spans="1:7" ht="49.5" customHeight="1">
      <c r="A7" s="19" t="s">
        <v>65</v>
      </c>
      <c r="B7" s="17" t="s">
        <v>89</v>
      </c>
      <c r="C7" s="14" t="s">
        <v>51</v>
      </c>
      <c r="D7" s="15">
        <v>100</v>
      </c>
      <c r="E7" s="15">
        <v>100</v>
      </c>
      <c r="F7" s="50">
        <v>100</v>
      </c>
      <c r="G7" s="16"/>
    </row>
    <row r="8" spans="1:7" ht="69.75" customHeight="1">
      <c r="A8" s="19" t="s">
        <v>66</v>
      </c>
      <c r="B8" s="18" t="s">
        <v>91</v>
      </c>
      <c r="C8" s="14" t="s">
        <v>90</v>
      </c>
      <c r="D8" s="15">
        <v>5</v>
      </c>
      <c r="E8" s="15">
        <v>5</v>
      </c>
      <c r="F8" s="50">
        <v>100</v>
      </c>
      <c r="G8" s="16"/>
    </row>
    <row r="9" spans="1:7" ht="69.75" customHeight="1">
      <c r="A9" s="19" t="s">
        <v>67</v>
      </c>
      <c r="B9" s="18" t="s">
        <v>92</v>
      </c>
      <c r="C9" s="14" t="s">
        <v>51</v>
      </c>
      <c r="D9" s="15">
        <v>18</v>
      </c>
      <c r="E9" s="15">
        <v>18</v>
      </c>
      <c r="F9" s="50">
        <v>100</v>
      </c>
      <c r="G9" s="16"/>
    </row>
    <row r="10" spans="1:7" ht="69.75" customHeight="1">
      <c r="A10" s="19" t="s">
        <v>68</v>
      </c>
      <c r="B10" s="18" t="s">
        <v>93</v>
      </c>
      <c r="C10" s="14" t="s">
        <v>51</v>
      </c>
      <c r="D10" s="15">
        <v>30</v>
      </c>
      <c r="E10" s="15">
        <v>0</v>
      </c>
      <c r="F10" s="50">
        <f>E10/D10*100</f>
        <v>0</v>
      </c>
      <c r="G10" s="16"/>
    </row>
    <row r="11" spans="1:7" ht="49.5" customHeight="1">
      <c r="A11" s="19" t="s">
        <v>69</v>
      </c>
      <c r="B11" s="18" t="s">
        <v>94</v>
      </c>
      <c r="C11" s="14" t="s">
        <v>51</v>
      </c>
      <c r="D11" s="15">
        <v>100</v>
      </c>
      <c r="E11" s="15">
        <v>100</v>
      </c>
      <c r="F11" s="50">
        <v>100</v>
      </c>
      <c r="G11" s="16"/>
    </row>
    <row r="12" spans="1:7" ht="51.75" customHeight="1">
      <c r="A12" s="19" t="s">
        <v>70</v>
      </c>
      <c r="B12" s="17" t="s">
        <v>95</v>
      </c>
      <c r="C12" s="14" t="s">
        <v>51</v>
      </c>
      <c r="D12" s="15">
        <v>100</v>
      </c>
      <c r="E12" s="15">
        <v>100</v>
      </c>
      <c r="F12" s="50">
        <v>100</v>
      </c>
      <c r="G12" s="16"/>
    </row>
    <row r="13" spans="1:7" ht="103.5" customHeight="1">
      <c r="A13" s="19" t="s">
        <v>71</v>
      </c>
      <c r="B13" s="18" t="s">
        <v>96</v>
      </c>
      <c r="C13" s="37" t="s">
        <v>51</v>
      </c>
      <c r="D13" s="38">
        <v>37</v>
      </c>
      <c r="E13" s="38">
        <v>30</v>
      </c>
      <c r="F13" s="50">
        <v>100</v>
      </c>
      <c r="G13" s="16"/>
    </row>
    <row r="14" spans="1:7" ht="126.75" customHeight="1">
      <c r="A14" s="19" t="s">
        <v>99</v>
      </c>
      <c r="B14" s="18" t="s">
        <v>97</v>
      </c>
      <c r="C14" s="14" t="s">
        <v>51</v>
      </c>
      <c r="D14" s="15">
        <v>39</v>
      </c>
      <c r="E14" s="15">
        <v>39</v>
      </c>
      <c r="F14" s="50">
        <f>E14/D14*100</f>
        <v>100</v>
      </c>
      <c r="G14" s="16"/>
    </row>
    <row r="15" spans="1:7" ht="80.25" customHeight="1">
      <c r="A15" s="19" t="s">
        <v>72</v>
      </c>
      <c r="B15" s="18" t="s">
        <v>98</v>
      </c>
      <c r="C15" s="14" t="s">
        <v>51</v>
      </c>
      <c r="D15" s="15">
        <v>50</v>
      </c>
      <c r="E15" s="15">
        <v>50</v>
      </c>
      <c r="F15" s="50">
        <f>E15/D15*100</f>
        <v>100</v>
      </c>
      <c r="G15" s="16"/>
    </row>
    <row r="16" spans="1:7" ht="49.5" customHeight="1">
      <c r="A16" s="19" t="s">
        <v>73</v>
      </c>
      <c r="B16" s="18" t="s">
        <v>144</v>
      </c>
      <c r="C16" s="14" t="s">
        <v>90</v>
      </c>
      <c r="D16" s="15">
        <v>440</v>
      </c>
      <c r="E16" s="15">
        <v>440</v>
      </c>
      <c r="F16" s="50">
        <v>100</v>
      </c>
      <c r="G16" s="16"/>
    </row>
    <row r="17" spans="1:7" ht="48.75" customHeight="1">
      <c r="A17" s="19" t="s">
        <v>27</v>
      </c>
      <c r="B17" s="17" t="s">
        <v>102</v>
      </c>
      <c r="C17" s="14" t="s">
        <v>51</v>
      </c>
      <c r="D17" s="15">
        <v>100</v>
      </c>
      <c r="E17" s="15">
        <v>100</v>
      </c>
      <c r="F17" s="50">
        <v>100</v>
      </c>
      <c r="G17" s="16"/>
    </row>
    <row r="18" spans="1:7" ht="24.75">
      <c r="A18" s="19" t="s">
        <v>28</v>
      </c>
      <c r="B18" s="18" t="s">
        <v>103</v>
      </c>
      <c r="C18" s="21" t="s">
        <v>51</v>
      </c>
      <c r="D18" s="21">
        <v>100</v>
      </c>
      <c r="E18" s="21">
        <v>88</v>
      </c>
      <c r="F18" s="50">
        <f>E18/D18*100</f>
        <v>88</v>
      </c>
      <c r="G18" s="9"/>
    </row>
    <row r="19" spans="1:7" ht="36.75">
      <c r="A19" s="19" t="s">
        <v>29</v>
      </c>
      <c r="B19" s="18" t="s">
        <v>104</v>
      </c>
      <c r="C19" s="21" t="s">
        <v>51</v>
      </c>
      <c r="D19" s="21">
        <v>100</v>
      </c>
      <c r="E19" s="21">
        <v>100</v>
      </c>
      <c r="F19" s="39">
        <v>100</v>
      </c>
      <c r="G19" s="9"/>
    </row>
    <row r="20" spans="1:7" ht="53.25" customHeight="1">
      <c r="A20" s="19" t="s">
        <v>30</v>
      </c>
      <c r="B20" s="18" t="s">
        <v>105</v>
      </c>
      <c r="C20" s="21" t="s">
        <v>106</v>
      </c>
      <c r="D20" s="21">
        <v>400</v>
      </c>
      <c r="E20" s="21">
        <v>355</v>
      </c>
      <c r="F20" s="39">
        <v>100</v>
      </c>
      <c r="G20" s="9"/>
    </row>
    <row r="21" spans="1:7" ht="36.75">
      <c r="A21" s="19" t="s">
        <v>31</v>
      </c>
      <c r="B21" s="18" t="s">
        <v>107</v>
      </c>
      <c r="C21" s="21" t="s">
        <v>51</v>
      </c>
      <c r="D21" s="21">
        <v>76</v>
      </c>
      <c r="E21" s="21">
        <v>64</v>
      </c>
      <c r="F21" s="50">
        <f>E21/D21*100</f>
        <v>84.21052631578947</v>
      </c>
      <c r="G21" s="9"/>
    </row>
    <row r="22" spans="1:7" ht="24.75">
      <c r="A22" s="19" t="s">
        <v>32</v>
      </c>
      <c r="B22" s="29" t="s">
        <v>108</v>
      </c>
      <c r="C22" s="21" t="s">
        <v>51</v>
      </c>
      <c r="D22" s="21">
        <v>100</v>
      </c>
      <c r="E22" s="21">
        <v>76</v>
      </c>
      <c r="F22" s="50">
        <f>E22/D22*100</f>
        <v>76</v>
      </c>
      <c r="G22" s="9"/>
    </row>
    <row r="23" spans="1:7" ht="36.75">
      <c r="A23" s="19" t="s">
        <v>33</v>
      </c>
      <c r="B23" s="18" t="s">
        <v>109</v>
      </c>
      <c r="C23" s="21" t="s">
        <v>51</v>
      </c>
      <c r="D23" s="21">
        <v>60</v>
      </c>
      <c r="E23" s="21">
        <v>60</v>
      </c>
      <c r="F23" s="39">
        <v>100</v>
      </c>
      <c r="G23" s="9"/>
    </row>
    <row r="24" spans="1:7" ht="24.75">
      <c r="A24" s="19" t="s">
        <v>34</v>
      </c>
      <c r="B24" s="18" t="s">
        <v>110</v>
      </c>
      <c r="C24" s="21" t="s">
        <v>51</v>
      </c>
      <c r="D24" s="21">
        <v>80</v>
      </c>
      <c r="E24" s="21">
        <v>80</v>
      </c>
      <c r="F24" s="39">
        <v>100</v>
      </c>
      <c r="G24" s="9"/>
    </row>
    <row r="25" spans="1:7" ht="60.75">
      <c r="A25" s="19" t="s">
        <v>35</v>
      </c>
      <c r="B25" s="18" t="s">
        <v>111</v>
      </c>
      <c r="C25" s="21" t="s">
        <v>51</v>
      </c>
      <c r="D25" s="21">
        <v>80</v>
      </c>
      <c r="E25" s="21">
        <v>80</v>
      </c>
      <c r="F25" s="39">
        <v>100</v>
      </c>
      <c r="G25" s="9"/>
    </row>
    <row r="26" spans="1:7" ht="15">
      <c r="A26" s="25"/>
      <c r="B26" s="8"/>
      <c r="C26" s="8"/>
      <c r="D26" s="8"/>
      <c r="E26" s="8"/>
      <c r="F26" s="8"/>
      <c r="G26" s="9"/>
    </row>
    <row r="27" spans="1:7" ht="15">
      <c r="A27" s="25"/>
      <c r="B27" s="8" t="s">
        <v>13</v>
      </c>
      <c r="C27" s="8"/>
      <c r="D27" s="8"/>
      <c r="E27" s="8"/>
      <c r="F27" s="8">
        <f>SUM(F7:F26)</f>
        <v>1748.2105263157894</v>
      </c>
      <c r="G27" s="9"/>
    </row>
    <row r="28" spans="1:7" ht="21" customHeight="1" thickBot="1">
      <c r="A28" s="73" t="s">
        <v>58</v>
      </c>
      <c r="B28" s="74"/>
      <c r="C28" s="74"/>
      <c r="D28" s="74"/>
      <c r="E28" s="74"/>
      <c r="F28" s="75"/>
      <c r="G28" s="22">
        <f>F27/A25</f>
        <v>92.01108033240996</v>
      </c>
    </row>
    <row r="29" spans="1:7" ht="30" customHeight="1">
      <c r="A29" s="97" t="s">
        <v>78</v>
      </c>
      <c r="B29" s="98"/>
      <c r="C29" s="98"/>
      <c r="D29" s="98"/>
      <c r="E29" s="98"/>
      <c r="F29" s="98"/>
      <c r="G29" s="1"/>
    </row>
    <row r="30" spans="1:7" ht="105.75" customHeight="1">
      <c r="A30" s="8"/>
      <c r="B30" s="99" t="s">
        <v>1</v>
      </c>
      <c r="C30" s="99"/>
      <c r="D30" s="90" t="s">
        <v>20</v>
      </c>
      <c r="E30" s="90"/>
      <c r="F30" s="90" t="s">
        <v>2</v>
      </c>
      <c r="G30" s="90"/>
    </row>
    <row r="31" spans="1:7" ht="31.5" customHeight="1">
      <c r="A31" s="23">
        <v>1</v>
      </c>
      <c r="B31" s="86" t="s">
        <v>112</v>
      </c>
      <c r="C31" s="86"/>
      <c r="D31" s="90">
        <v>1</v>
      </c>
      <c r="E31" s="90"/>
      <c r="F31" s="67">
        <v>1</v>
      </c>
      <c r="G31" s="67"/>
    </row>
    <row r="32" spans="1:7" ht="30.75" customHeight="1">
      <c r="A32" s="23">
        <v>2</v>
      </c>
      <c r="B32" s="86" t="s">
        <v>113</v>
      </c>
      <c r="C32" s="86"/>
      <c r="D32" s="90">
        <v>1</v>
      </c>
      <c r="E32" s="90"/>
      <c r="F32" s="67">
        <v>1</v>
      </c>
      <c r="G32" s="67"/>
    </row>
    <row r="33" spans="1:7" ht="13.5" customHeight="1">
      <c r="A33" s="23">
        <v>3</v>
      </c>
      <c r="B33" s="91" t="s">
        <v>52</v>
      </c>
      <c r="C33" s="92"/>
      <c r="D33" s="93">
        <v>1</v>
      </c>
      <c r="E33" s="94"/>
      <c r="F33" s="95">
        <v>1</v>
      </c>
      <c r="G33" s="96"/>
    </row>
    <row r="34" spans="1:7" ht="13.5" customHeight="1">
      <c r="A34" s="23">
        <v>4</v>
      </c>
      <c r="B34" s="91" t="s">
        <v>53</v>
      </c>
      <c r="C34" s="92"/>
      <c r="D34" s="93">
        <v>1</v>
      </c>
      <c r="E34" s="94"/>
      <c r="F34" s="95">
        <v>1</v>
      </c>
      <c r="G34" s="96"/>
    </row>
    <row r="35" spans="1:7" ht="44.25" customHeight="1">
      <c r="A35" s="23">
        <v>5</v>
      </c>
      <c r="B35" s="86" t="s">
        <v>114</v>
      </c>
      <c r="C35" s="86"/>
      <c r="D35" s="90">
        <v>1</v>
      </c>
      <c r="E35" s="90"/>
      <c r="F35" s="67">
        <v>1</v>
      </c>
      <c r="G35" s="67"/>
    </row>
    <row r="36" spans="1:7" ht="13.5" customHeight="1">
      <c r="A36" s="23">
        <v>6</v>
      </c>
      <c r="B36" s="86" t="s">
        <v>54</v>
      </c>
      <c r="C36" s="86"/>
      <c r="D36" s="90">
        <v>1</v>
      </c>
      <c r="E36" s="90"/>
      <c r="F36" s="67">
        <v>1</v>
      </c>
      <c r="G36" s="67"/>
    </row>
    <row r="37" spans="1:7" ht="46.5" customHeight="1">
      <c r="A37" s="23">
        <v>7</v>
      </c>
      <c r="B37" s="86" t="s">
        <v>115</v>
      </c>
      <c r="C37" s="86"/>
      <c r="D37" s="90">
        <v>1</v>
      </c>
      <c r="E37" s="90"/>
      <c r="F37" s="67">
        <v>1</v>
      </c>
      <c r="G37" s="67"/>
    </row>
    <row r="38" spans="1:7" ht="13.5" customHeight="1">
      <c r="A38" s="23">
        <v>8</v>
      </c>
      <c r="B38" s="91" t="s">
        <v>116</v>
      </c>
      <c r="C38" s="92"/>
      <c r="D38" s="93">
        <v>1</v>
      </c>
      <c r="E38" s="94"/>
      <c r="F38" s="95">
        <v>1</v>
      </c>
      <c r="G38" s="96"/>
    </row>
    <row r="39" spans="1:7" ht="13.5" customHeight="1">
      <c r="A39" s="23">
        <v>9</v>
      </c>
      <c r="B39" s="86" t="s">
        <v>117</v>
      </c>
      <c r="C39" s="86"/>
      <c r="D39" s="90">
        <v>1</v>
      </c>
      <c r="E39" s="90"/>
      <c r="F39" s="67">
        <v>1</v>
      </c>
      <c r="G39" s="67"/>
    </row>
    <row r="40" spans="1:7" ht="13.5" customHeight="1">
      <c r="A40" s="27">
        <v>10</v>
      </c>
      <c r="B40" s="91" t="s">
        <v>118</v>
      </c>
      <c r="C40" s="92"/>
      <c r="D40" s="93">
        <v>1</v>
      </c>
      <c r="E40" s="94"/>
      <c r="F40" s="95">
        <v>1</v>
      </c>
      <c r="G40" s="96"/>
    </row>
    <row r="41" spans="1:7" ht="13.5" customHeight="1">
      <c r="A41" s="27">
        <v>11</v>
      </c>
      <c r="B41" s="91" t="s">
        <v>119</v>
      </c>
      <c r="C41" s="92"/>
      <c r="D41" s="93">
        <v>1</v>
      </c>
      <c r="E41" s="94"/>
      <c r="F41" s="95">
        <v>1</v>
      </c>
      <c r="G41" s="96"/>
    </row>
    <row r="42" spans="1:7" ht="13.5" customHeight="1">
      <c r="A42" s="27">
        <v>12</v>
      </c>
      <c r="B42" s="91" t="s">
        <v>120</v>
      </c>
      <c r="C42" s="92"/>
      <c r="D42" s="93">
        <v>1</v>
      </c>
      <c r="E42" s="94"/>
      <c r="F42" s="95">
        <v>1</v>
      </c>
      <c r="G42" s="96"/>
    </row>
    <row r="43" spans="1:7" ht="15.75" customHeight="1">
      <c r="A43" s="8"/>
      <c r="B43" s="86" t="s">
        <v>15</v>
      </c>
      <c r="C43" s="86"/>
      <c r="D43" s="87">
        <f>SUM(D31:D42)*100</f>
        <v>1200</v>
      </c>
      <c r="E43" s="87"/>
      <c r="F43" s="67"/>
      <c r="G43" s="67"/>
    </row>
    <row r="44" spans="1:7" ht="30" customHeight="1" thickBot="1">
      <c r="A44" s="88" t="s">
        <v>60</v>
      </c>
      <c r="B44" s="89"/>
      <c r="C44" s="89"/>
      <c r="D44" s="89"/>
      <c r="E44" s="89"/>
      <c r="F44" s="80">
        <f>D43/A42</f>
        <v>100</v>
      </c>
      <c r="G44" s="81"/>
    </row>
    <row r="45" spans="1:7" ht="17.25" customHeight="1" thickBot="1">
      <c r="A45" s="11"/>
      <c r="B45" s="11"/>
      <c r="C45" s="11"/>
      <c r="D45" s="11"/>
      <c r="E45" s="12"/>
      <c r="F45" s="10"/>
      <c r="G45" s="10"/>
    </row>
    <row r="46" spans="1:7" ht="15.75" customHeight="1">
      <c r="A46" s="82" t="s">
        <v>62</v>
      </c>
      <c r="B46" s="83"/>
      <c r="C46" s="83"/>
      <c r="D46" s="83"/>
      <c r="E46" s="83"/>
      <c r="F46" s="84"/>
      <c r="G46" s="1"/>
    </row>
    <row r="47" spans="1:7" ht="17.25" customHeight="1">
      <c r="A47" s="85"/>
      <c r="B47" s="67"/>
      <c r="C47" s="67"/>
      <c r="D47" s="67"/>
      <c r="E47" s="67" t="s">
        <v>142</v>
      </c>
      <c r="F47" s="67"/>
      <c r="G47" s="1"/>
    </row>
    <row r="48" spans="1:7" ht="30.75" customHeight="1" thickBot="1">
      <c r="A48" s="78" t="s">
        <v>61</v>
      </c>
      <c r="B48" s="79"/>
      <c r="C48" s="79"/>
      <c r="D48" s="79"/>
      <c r="E48" s="80">
        <f>0.8*G28+0.2*F44</f>
        <v>93.60886426592798</v>
      </c>
      <c r="F48" s="81"/>
      <c r="G48" s="1"/>
    </row>
    <row r="49" spans="1:7" ht="15.75" thickBot="1">
      <c r="A49" s="1"/>
      <c r="B49" s="1"/>
      <c r="C49" s="1"/>
      <c r="D49" s="1"/>
      <c r="E49" s="1"/>
      <c r="F49" s="1"/>
      <c r="G49" s="1"/>
    </row>
    <row r="50" spans="1:7" ht="19.5" customHeight="1" thickBot="1">
      <c r="A50" s="61" t="s">
        <v>63</v>
      </c>
      <c r="B50" s="62"/>
      <c r="C50" s="62"/>
      <c r="D50" s="62"/>
      <c r="E50" s="62"/>
      <c r="F50" s="63"/>
      <c r="G50" s="1"/>
    </row>
    <row r="51" spans="1:7" ht="13.5" customHeight="1">
      <c r="A51" s="64" t="s">
        <v>17</v>
      </c>
      <c r="B51" s="56"/>
      <c r="C51" s="56"/>
      <c r="D51" s="56" t="s">
        <v>16</v>
      </c>
      <c r="E51" s="56"/>
      <c r="F51" s="57"/>
      <c r="G51" s="1"/>
    </row>
    <row r="52" spans="1:7" ht="15">
      <c r="A52" s="65" t="s">
        <v>7</v>
      </c>
      <c r="B52" s="66"/>
      <c r="C52" s="66"/>
      <c r="D52" s="67" t="s">
        <v>4</v>
      </c>
      <c r="E52" s="67"/>
      <c r="F52" s="68"/>
      <c r="G52" s="1"/>
    </row>
    <row r="53" spans="1:7" ht="15">
      <c r="A53" s="65" t="s">
        <v>8</v>
      </c>
      <c r="B53" s="66"/>
      <c r="C53" s="66"/>
      <c r="D53" s="67" t="s">
        <v>5</v>
      </c>
      <c r="E53" s="67"/>
      <c r="F53" s="68"/>
      <c r="G53" s="1"/>
    </row>
    <row r="54" spans="1:7" ht="15.75" thickBot="1">
      <c r="A54" s="54" t="s">
        <v>9</v>
      </c>
      <c r="B54" s="55"/>
      <c r="C54" s="55"/>
      <c r="D54" s="59" t="s">
        <v>6</v>
      </c>
      <c r="E54" s="59"/>
      <c r="F54" s="60"/>
      <c r="G54" s="1"/>
    </row>
    <row r="56" spans="1:6" ht="17.25" customHeight="1">
      <c r="A56" s="58" t="s">
        <v>19</v>
      </c>
      <c r="B56" s="58"/>
      <c r="C56" s="58"/>
      <c r="D56" s="58"/>
      <c r="E56" s="58"/>
      <c r="F56" s="58"/>
    </row>
    <row r="57" spans="1:7" ht="16.5" customHeight="1">
      <c r="A57" s="58" t="s">
        <v>22</v>
      </c>
      <c r="B57" s="58"/>
      <c r="C57" s="58"/>
      <c r="D57" s="58"/>
      <c r="E57" s="58"/>
      <c r="F57" s="58"/>
      <c r="G57" s="58"/>
    </row>
    <row r="58" spans="1:7" ht="15" customHeight="1">
      <c r="A58" s="58" t="s">
        <v>23</v>
      </c>
      <c r="B58" s="58"/>
      <c r="C58" s="58"/>
      <c r="D58" s="58"/>
      <c r="E58" s="58"/>
      <c r="F58" s="58"/>
      <c r="G58" s="58"/>
    </row>
    <row r="59" spans="1:6" ht="15">
      <c r="A59" s="58"/>
      <c r="B59" s="58"/>
      <c r="C59" s="58"/>
      <c r="D59" s="58"/>
      <c r="E59" s="58"/>
      <c r="F59" s="58"/>
    </row>
  </sheetData>
  <sheetProtection/>
  <mergeCells count="67">
    <mergeCell ref="A29:F29"/>
    <mergeCell ref="B30:C30"/>
    <mergeCell ref="D30:E30"/>
    <mergeCell ref="F30:G30"/>
    <mergeCell ref="A2:G2"/>
    <mergeCell ref="A3:G3"/>
    <mergeCell ref="A5:G5"/>
    <mergeCell ref="A28:F28"/>
    <mergeCell ref="B31:C31"/>
    <mergeCell ref="D31:E31"/>
    <mergeCell ref="F31:G31"/>
    <mergeCell ref="B32:C32"/>
    <mergeCell ref="D32:E32"/>
    <mergeCell ref="F32:G32"/>
    <mergeCell ref="B33:C33"/>
    <mergeCell ref="D33:E33"/>
    <mergeCell ref="F33:G33"/>
    <mergeCell ref="B34:C34"/>
    <mergeCell ref="D34:E34"/>
    <mergeCell ref="F34:G34"/>
    <mergeCell ref="F38:G38"/>
    <mergeCell ref="B35:C35"/>
    <mergeCell ref="D35:E35"/>
    <mergeCell ref="F35:G35"/>
    <mergeCell ref="B36:C36"/>
    <mergeCell ref="D36:E36"/>
    <mergeCell ref="F36:G36"/>
    <mergeCell ref="F43:G43"/>
    <mergeCell ref="B40:C40"/>
    <mergeCell ref="B42:C42"/>
    <mergeCell ref="D40:E40"/>
    <mergeCell ref="D42:E42"/>
    <mergeCell ref="B37:C37"/>
    <mergeCell ref="D37:E37"/>
    <mergeCell ref="F37:G37"/>
    <mergeCell ref="B38:C38"/>
    <mergeCell ref="D38:E38"/>
    <mergeCell ref="A46:F46"/>
    <mergeCell ref="A47:D47"/>
    <mergeCell ref="E47:F47"/>
    <mergeCell ref="A48:D48"/>
    <mergeCell ref="E48:F48"/>
    <mergeCell ref="B39:C39"/>
    <mergeCell ref="D39:E39"/>
    <mergeCell ref="F39:G39"/>
    <mergeCell ref="B43:C43"/>
    <mergeCell ref="D43:E43"/>
    <mergeCell ref="A56:F56"/>
    <mergeCell ref="A57:G57"/>
    <mergeCell ref="A58:G58"/>
    <mergeCell ref="A59:F59"/>
    <mergeCell ref="A50:F50"/>
    <mergeCell ref="A51:C51"/>
    <mergeCell ref="D51:F51"/>
    <mergeCell ref="A52:C52"/>
    <mergeCell ref="D52:F52"/>
    <mergeCell ref="A53:C53"/>
    <mergeCell ref="F40:G40"/>
    <mergeCell ref="F42:G42"/>
    <mergeCell ref="B41:C41"/>
    <mergeCell ref="D41:E41"/>
    <mergeCell ref="F41:G41"/>
    <mergeCell ref="A54:C54"/>
    <mergeCell ref="D54:F54"/>
    <mergeCell ref="D53:F53"/>
    <mergeCell ref="A44:E44"/>
    <mergeCell ref="F44:G4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zoomScale="120" zoomScaleNormal="120" zoomScalePageLayoutView="0" workbookViewId="0" topLeftCell="A4">
      <selection activeCell="B9" sqref="B9"/>
    </sheetView>
  </sheetViews>
  <sheetFormatPr defaultColWidth="9.140625" defaultRowHeight="15"/>
  <cols>
    <col min="1" max="1" width="3.28125" style="0" customWidth="1"/>
    <col min="2" max="2" width="43.57421875" style="0" customWidth="1"/>
    <col min="3" max="3" width="5.57421875" style="0" customWidth="1"/>
    <col min="4" max="4" width="14.8515625" style="0" customWidth="1"/>
    <col min="5" max="5" width="15.28125" style="0" customWidth="1"/>
    <col min="6" max="6" width="23.00390625" style="0" customWidth="1"/>
    <col min="7" max="7" width="17.7109375" style="0" customWidth="1"/>
  </cols>
  <sheetData>
    <row r="1" spans="1:7" ht="15">
      <c r="A1" s="1"/>
      <c r="B1" s="1"/>
      <c r="C1" s="1"/>
      <c r="D1" s="1"/>
      <c r="E1" s="1"/>
      <c r="F1" s="1"/>
      <c r="G1" s="1" t="s">
        <v>18</v>
      </c>
    </row>
    <row r="2" spans="1:7" ht="79.5" customHeight="1">
      <c r="A2" s="70" t="s">
        <v>150</v>
      </c>
      <c r="B2" s="71"/>
      <c r="C2" s="71"/>
      <c r="D2" s="71"/>
      <c r="E2" s="71"/>
      <c r="F2" s="71"/>
      <c r="G2" s="71"/>
    </row>
    <row r="3" spans="1:7" s="20" customFormat="1" ht="30" customHeight="1">
      <c r="A3" s="69" t="s">
        <v>74</v>
      </c>
      <c r="B3" s="69"/>
      <c r="C3" s="69"/>
      <c r="D3" s="69"/>
      <c r="E3" s="69"/>
      <c r="F3" s="69"/>
      <c r="G3" s="69"/>
    </row>
    <row r="4" spans="1:7" ht="15">
      <c r="A4" s="2"/>
      <c r="B4" s="2"/>
      <c r="C4" s="2"/>
      <c r="D4" s="2"/>
      <c r="E4" s="2"/>
      <c r="F4" s="2"/>
      <c r="G4" s="2"/>
    </row>
    <row r="5" spans="1:7" ht="15.75" thickBot="1">
      <c r="A5" s="72" t="s">
        <v>57</v>
      </c>
      <c r="B5" s="72"/>
      <c r="C5" s="72"/>
      <c r="D5" s="72"/>
      <c r="E5" s="72"/>
      <c r="F5" s="72"/>
      <c r="G5" s="72"/>
    </row>
    <row r="6" spans="1:7" ht="69.75" customHeight="1">
      <c r="A6" s="3"/>
      <c r="B6" s="4" t="s">
        <v>12</v>
      </c>
      <c r="C6" s="4" t="s">
        <v>0</v>
      </c>
      <c r="D6" s="24" t="s">
        <v>10</v>
      </c>
      <c r="E6" s="24" t="s">
        <v>11</v>
      </c>
      <c r="F6" s="24" t="s">
        <v>14</v>
      </c>
      <c r="G6" s="6" t="s">
        <v>3</v>
      </c>
    </row>
    <row r="7" spans="1:7" ht="36.75">
      <c r="A7" s="19" t="s">
        <v>65</v>
      </c>
      <c r="B7" s="18" t="s">
        <v>89</v>
      </c>
      <c r="C7" s="21" t="s">
        <v>51</v>
      </c>
      <c r="D7" s="21">
        <v>100</v>
      </c>
      <c r="E7" s="21">
        <v>100</v>
      </c>
      <c r="F7" s="21">
        <v>100</v>
      </c>
      <c r="G7" s="9"/>
    </row>
    <row r="8" spans="1:7" ht="60.75">
      <c r="A8" s="19" t="s">
        <v>66</v>
      </c>
      <c r="B8" s="18" t="s">
        <v>121</v>
      </c>
      <c r="C8" s="21" t="s">
        <v>51</v>
      </c>
      <c r="D8" s="21">
        <v>17</v>
      </c>
      <c r="E8" s="21">
        <v>17</v>
      </c>
      <c r="F8" s="21">
        <v>100</v>
      </c>
      <c r="G8" s="9"/>
    </row>
    <row r="9" spans="1:7" ht="48.75">
      <c r="A9" s="30" t="s">
        <v>69</v>
      </c>
      <c r="B9" s="18" t="s">
        <v>122</v>
      </c>
      <c r="C9" s="21" t="s">
        <v>51</v>
      </c>
      <c r="D9" s="21">
        <v>76</v>
      </c>
      <c r="E9" s="21">
        <v>76</v>
      </c>
      <c r="F9" s="21">
        <v>100</v>
      </c>
      <c r="G9" s="9"/>
    </row>
    <row r="10" spans="1:7" ht="24.75">
      <c r="A10" s="30" t="s">
        <v>70</v>
      </c>
      <c r="B10" s="29" t="s">
        <v>123</v>
      </c>
      <c r="C10" s="21" t="s">
        <v>51</v>
      </c>
      <c r="D10" s="21">
        <v>28</v>
      </c>
      <c r="E10" s="21">
        <v>28</v>
      </c>
      <c r="F10" s="21">
        <v>100</v>
      </c>
      <c r="G10" s="9"/>
    </row>
    <row r="11" spans="1:7" ht="36.75">
      <c r="A11" s="30" t="s">
        <v>71</v>
      </c>
      <c r="B11" s="18" t="s">
        <v>124</v>
      </c>
      <c r="C11" s="21" t="s">
        <v>51</v>
      </c>
      <c r="D11" s="21">
        <v>60</v>
      </c>
      <c r="E11" s="21">
        <v>60</v>
      </c>
      <c r="F11" s="21">
        <v>100</v>
      </c>
      <c r="G11" s="9"/>
    </row>
    <row r="12" spans="1:7" ht="24.75">
      <c r="A12" s="30" t="s">
        <v>99</v>
      </c>
      <c r="B12" s="18" t="s">
        <v>110</v>
      </c>
      <c r="C12" s="21" t="s">
        <v>51</v>
      </c>
      <c r="D12" s="21">
        <v>75</v>
      </c>
      <c r="E12" s="21">
        <v>75</v>
      </c>
      <c r="F12" s="21">
        <v>100</v>
      </c>
      <c r="G12" s="9"/>
    </row>
    <row r="13" spans="1:7" ht="36.75">
      <c r="A13" s="30" t="s">
        <v>72</v>
      </c>
      <c r="B13" s="18" t="s">
        <v>125</v>
      </c>
      <c r="C13" s="21" t="s">
        <v>51</v>
      </c>
      <c r="D13" s="21">
        <v>83</v>
      </c>
      <c r="E13" s="21">
        <v>83</v>
      </c>
      <c r="F13" s="21">
        <v>100</v>
      </c>
      <c r="G13" s="9"/>
    </row>
    <row r="14" spans="1:7" ht="60.75">
      <c r="A14" s="30" t="s">
        <v>73</v>
      </c>
      <c r="B14" s="18" t="s">
        <v>126</v>
      </c>
      <c r="C14" s="21" t="s">
        <v>51</v>
      </c>
      <c r="D14" s="21">
        <v>16</v>
      </c>
      <c r="E14" s="21">
        <v>16</v>
      </c>
      <c r="F14" s="21">
        <v>100</v>
      </c>
      <c r="G14" s="9"/>
    </row>
    <row r="15" spans="1:7" ht="60.75">
      <c r="A15" s="25">
        <v>11</v>
      </c>
      <c r="B15" s="32" t="s">
        <v>127</v>
      </c>
      <c r="C15" s="8" t="s">
        <v>51</v>
      </c>
      <c r="D15" s="8">
        <v>85</v>
      </c>
      <c r="E15" s="8">
        <v>85</v>
      </c>
      <c r="F15" s="53">
        <v>100</v>
      </c>
      <c r="G15" s="9"/>
    </row>
    <row r="16" spans="1:7" ht="15">
      <c r="A16" s="25"/>
      <c r="B16" s="8" t="s">
        <v>13</v>
      </c>
      <c r="C16" s="8"/>
      <c r="D16" s="8"/>
      <c r="E16" s="8"/>
      <c r="F16" s="53">
        <f>SUM(F7:F15)</f>
        <v>900</v>
      </c>
      <c r="G16" s="9"/>
    </row>
    <row r="17" spans="1:7" ht="21" customHeight="1" thickBot="1">
      <c r="A17" s="73" t="s">
        <v>58</v>
      </c>
      <c r="B17" s="74"/>
      <c r="C17" s="74"/>
      <c r="D17" s="74"/>
      <c r="E17" s="74"/>
      <c r="F17" s="75"/>
      <c r="G17" s="22">
        <f>F16/A15</f>
        <v>81.81818181818181</v>
      </c>
    </row>
    <row r="18" spans="1:7" ht="30" customHeight="1">
      <c r="A18" s="97" t="s">
        <v>78</v>
      </c>
      <c r="B18" s="98"/>
      <c r="C18" s="98"/>
      <c r="D18" s="98"/>
      <c r="E18" s="98"/>
      <c r="F18" s="98"/>
      <c r="G18" s="1"/>
    </row>
    <row r="19" spans="1:7" ht="105.75" customHeight="1">
      <c r="A19" s="8"/>
      <c r="B19" s="99" t="s">
        <v>1</v>
      </c>
      <c r="C19" s="99"/>
      <c r="D19" s="90" t="s">
        <v>20</v>
      </c>
      <c r="E19" s="90"/>
      <c r="F19" s="90" t="s">
        <v>2</v>
      </c>
      <c r="G19" s="90"/>
    </row>
    <row r="20" spans="1:7" ht="67.5" customHeight="1">
      <c r="A20" s="23">
        <v>1</v>
      </c>
      <c r="B20" s="86" t="s">
        <v>128</v>
      </c>
      <c r="C20" s="86"/>
      <c r="D20" s="90">
        <v>1</v>
      </c>
      <c r="E20" s="90"/>
      <c r="F20" s="67">
        <v>1</v>
      </c>
      <c r="G20" s="67"/>
    </row>
    <row r="21" spans="1:7" ht="15.75" customHeight="1">
      <c r="A21" s="8"/>
      <c r="B21" s="86" t="s">
        <v>15</v>
      </c>
      <c r="C21" s="86"/>
      <c r="D21" s="87">
        <f>SUM(D20:D20)*100</f>
        <v>100</v>
      </c>
      <c r="E21" s="87"/>
      <c r="F21" s="67"/>
      <c r="G21" s="67"/>
    </row>
    <row r="22" spans="1:7" ht="30" customHeight="1" thickBot="1">
      <c r="A22" s="88" t="s">
        <v>60</v>
      </c>
      <c r="B22" s="89"/>
      <c r="C22" s="89"/>
      <c r="D22" s="89"/>
      <c r="E22" s="89"/>
      <c r="F22" s="80">
        <f>D21/A20</f>
        <v>100</v>
      </c>
      <c r="G22" s="81"/>
    </row>
    <row r="23" spans="1:7" ht="17.25" customHeight="1" thickBot="1">
      <c r="A23" s="11"/>
      <c r="B23" s="11"/>
      <c r="C23" s="11"/>
      <c r="D23" s="11"/>
      <c r="E23" s="12"/>
      <c r="F23" s="10"/>
      <c r="G23" s="10"/>
    </row>
    <row r="24" spans="1:7" ht="15.75" customHeight="1">
      <c r="A24" s="82" t="s">
        <v>62</v>
      </c>
      <c r="B24" s="83"/>
      <c r="C24" s="83"/>
      <c r="D24" s="83"/>
      <c r="E24" s="83"/>
      <c r="F24" s="84"/>
      <c r="G24" s="1"/>
    </row>
    <row r="25" spans="1:7" ht="17.25" customHeight="1">
      <c r="A25" s="85"/>
      <c r="B25" s="67"/>
      <c r="C25" s="67"/>
      <c r="D25" s="67"/>
      <c r="E25" s="67" t="s">
        <v>142</v>
      </c>
      <c r="F25" s="67"/>
      <c r="G25" s="1"/>
    </row>
    <row r="26" spans="1:7" ht="30.75" customHeight="1" thickBot="1">
      <c r="A26" s="78" t="s">
        <v>61</v>
      </c>
      <c r="B26" s="79"/>
      <c r="C26" s="79"/>
      <c r="D26" s="79"/>
      <c r="E26" s="80">
        <f>0.8*G17+0.2*F22</f>
        <v>85.45454545454545</v>
      </c>
      <c r="F26" s="81"/>
      <c r="G26" s="1"/>
    </row>
    <row r="27" spans="1:7" ht="15.75" thickBot="1">
      <c r="A27" s="1"/>
      <c r="B27" s="1"/>
      <c r="C27" s="1"/>
      <c r="D27" s="1"/>
      <c r="E27" s="1"/>
      <c r="F27" s="1"/>
      <c r="G27" s="1"/>
    </row>
    <row r="28" spans="1:7" ht="19.5" customHeight="1" thickBot="1">
      <c r="A28" s="61" t="s">
        <v>63</v>
      </c>
      <c r="B28" s="62"/>
      <c r="C28" s="62"/>
      <c r="D28" s="62"/>
      <c r="E28" s="62"/>
      <c r="F28" s="63"/>
      <c r="G28" s="1"/>
    </row>
    <row r="29" spans="1:7" ht="13.5" customHeight="1">
      <c r="A29" s="64" t="s">
        <v>17</v>
      </c>
      <c r="B29" s="56"/>
      <c r="C29" s="56"/>
      <c r="D29" s="56" t="s">
        <v>16</v>
      </c>
      <c r="E29" s="56"/>
      <c r="F29" s="57"/>
      <c r="G29" s="1"/>
    </row>
    <row r="30" spans="1:7" ht="15">
      <c r="A30" s="65" t="s">
        <v>7</v>
      </c>
      <c r="B30" s="66"/>
      <c r="C30" s="66"/>
      <c r="D30" s="67" t="s">
        <v>4</v>
      </c>
      <c r="E30" s="67"/>
      <c r="F30" s="68"/>
      <c r="G30" s="1"/>
    </row>
    <row r="31" spans="1:7" ht="15">
      <c r="A31" s="65" t="s">
        <v>8</v>
      </c>
      <c r="B31" s="66"/>
      <c r="C31" s="66"/>
      <c r="D31" s="67" t="s">
        <v>5</v>
      </c>
      <c r="E31" s="67"/>
      <c r="F31" s="68"/>
      <c r="G31" s="1"/>
    </row>
    <row r="32" spans="1:7" ht="15.75" thickBot="1">
      <c r="A32" s="54" t="s">
        <v>9</v>
      </c>
      <c r="B32" s="55"/>
      <c r="C32" s="55"/>
      <c r="D32" s="59" t="s">
        <v>6</v>
      </c>
      <c r="E32" s="59"/>
      <c r="F32" s="60"/>
      <c r="G32" s="1"/>
    </row>
    <row r="34" spans="1:6" ht="17.25" customHeight="1">
      <c r="A34" s="58" t="s">
        <v>19</v>
      </c>
      <c r="B34" s="58"/>
      <c r="C34" s="58"/>
      <c r="D34" s="58"/>
      <c r="E34" s="58"/>
      <c r="F34" s="58"/>
    </row>
    <row r="35" spans="1:7" ht="16.5" customHeight="1">
      <c r="A35" s="58" t="s">
        <v>22</v>
      </c>
      <c r="B35" s="58"/>
      <c r="C35" s="58"/>
      <c r="D35" s="58"/>
      <c r="E35" s="58"/>
      <c r="F35" s="58"/>
      <c r="G35" s="58"/>
    </row>
    <row r="36" spans="1:7" ht="15" customHeight="1">
      <c r="A36" s="58" t="s">
        <v>23</v>
      </c>
      <c r="B36" s="58"/>
      <c r="C36" s="58"/>
      <c r="D36" s="58"/>
      <c r="E36" s="58"/>
      <c r="F36" s="58"/>
      <c r="G36" s="58"/>
    </row>
    <row r="37" spans="1:6" ht="15">
      <c r="A37" s="58"/>
      <c r="B37" s="58"/>
      <c r="C37" s="58"/>
      <c r="D37" s="58"/>
      <c r="E37" s="58"/>
      <c r="F37" s="58"/>
    </row>
  </sheetData>
  <sheetProtection/>
  <mergeCells count="34">
    <mergeCell ref="A18:F18"/>
    <mergeCell ref="B19:C19"/>
    <mergeCell ref="D19:E19"/>
    <mergeCell ref="F19:G19"/>
    <mergeCell ref="A2:G2"/>
    <mergeCell ref="A3:G3"/>
    <mergeCell ref="A5:G5"/>
    <mergeCell ref="A17:F17"/>
    <mergeCell ref="B21:C21"/>
    <mergeCell ref="D21:E21"/>
    <mergeCell ref="F21:G21"/>
    <mergeCell ref="B20:C20"/>
    <mergeCell ref="D20:E20"/>
    <mergeCell ref="F20:G20"/>
    <mergeCell ref="A22:E22"/>
    <mergeCell ref="F22:G22"/>
    <mergeCell ref="A24:F24"/>
    <mergeCell ref="A25:D25"/>
    <mergeCell ref="E25:F25"/>
    <mergeCell ref="A26:D26"/>
    <mergeCell ref="E26:F26"/>
    <mergeCell ref="A28:F28"/>
    <mergeCell ref="A29:C29"/>
    <mergeCell ref="D29:F29"/>
    <mergeCell ref="A30:C30"/>
    <mergeCell ref="D30:F30"/>
    <mergeCell ref="A31:C31"/>
    <mergeCell ref="D31:F31"/>
    <mergeCell ref="A32:C32"/>
    <mergeCell ref="D32:F32"/>
    <mergeCell ref="A34:F34"/>
    <mergeCell ref="A35:G35"/>
    <mergeCell ref="A36:G36"/>
    <mergeCell ref="A37:F3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0">
      <selection activeCell="G12" sqref="G12"/>
    </sheetView>
  </sheetViews>
  <sheetFormatPr defaultColWidth="9.140625" defaultRowHeight="15"/>
  <cols>
    <col min="1" max="1" width="3.28125" style="0" customWidth="1"/>
    <col min="2" max="2" width="43.57421875" style="0" customWidth="1"/>
    <col min="3" max="3" width="5.57421875" style="0" customWidth="1"/>
    <col min="4" max="4" width="14.8515625" style="0" customWidth="1"/>
    <col min="5" max="5" width="15.28125" style="0" customWidth="1"/>
    <col min="6" max="6" width="23.00390625" style="0" customWidth="1"/>
    <col min="7" max="7" width="17.7109375" style="0" customWidth="1"/>
  </cols>
  <sheetData>
    <row r="1" spans="1:7" ht="15">
      <c r="A1" s="1"/>
      <c r="B1" s="1"/>
      <c r="C1" s="1"/>
      <c r="D1" s="1"/>
      <c r="E1" s="1"/>
      <c r="F1" s="1"/>
      <c r="G1" s="1" t="s">
        <v>18</v>
      </c>
    </row>
    <row r="2" spans="1:7" ht="79.5" customHeight="1">
      <c r="A2" s="70" t="s">
        <v>151</v>
      </c>
      <c r="B2" s="71"/>
      <c r="C2" s="71"/>
      <c r="D2" s="71"/>
      <c r="E2" s="71"/>
      <c r="F2" s="71"/>
      <c r="G2" s="71"/>
    </row>
    <row r="3" spans="1:7" s="20" customFormat="1" ht="30" customHeight="1">
      <c r="A3" s="69" t="s">
        <v>77</v>
      </c>
      <c r="B3" s="69"/>
      <c r="C3" s="69"/>
      <c r="D3" s="69"/>
      <c r="E3" s="69"/>
      <c r="F3" s="69"/>
      <c r="G3" s="69"/>
    </row>
    <row r="4" spans="1:7" ht="15">
      <c r="A4" s="2"/>
      <c r="B4" s="2"/>
      <c r="C4" s="2"/>
      <c r="D4" s="2"/>
      <c r="E4" s="2"/>
      <c r="F4" s="2"/>
      <c r="G4" s="2"/>
    </row>
    <row r="5" spans="1:7" ht="15.75" thickBot="1">
      <c r="A5" s="72" t="s">
        <v>57</v>
      </c>
      <c r="B5" s="72"/>
      <c r="C5" s="72"/>
      <c r="D5" s="72"/>
      <c r="E5" s="72"/>
      <c r="F5" s="72"/>
      <c r="G5" s="72"/>
    </row>
    <row r="6" spans="1:7" ht="69.75" customHeight="1">
      <c r="A6" s="3"/>
      <c r="B6" s="4" t="s">
        <v>12</v>
      </c>
      <c r="C6" s="4" t="s">
        <v>0</v>
      </c>
      <c r="D6" s="24" t="s">
        <v>10</v>
      </c>
      <c r="E6" s="24" t="s">
        <v>11</v>
      </c>
      <c r="F6" s="24" t="s">
        <v>14</v>
      </c>
      <c r="G6" s="6" t="s">
        <v>3</v>
      </c>
    </row>
    <row r="7" spans="1:7" ht="15">
      <c r="A7" s="25">
        <v>1</v>
      </c>
      <c r="B7" s="31" t="s">
        <v>82</v>
      </c>
      <c r="C7" s="8" t="s">
        <v>51</v>
      </c>
      <c r="D7" s="8">
        <v>100</v>
      </c>
      <c r="E7" s="8">
        <v>100</v>
      </c>
      <c r="F7" s="8">
        <v>100</v>
      </c>
      <c r="G7" s="9"/>
    </row>
    <row r="8" spans="1:7" ht="60">
      <c r="A8" s="28">
        <v>2</v>
      </c>
      <c r="B8" s="31" t="s">
        <v>89</v>
      </c>
      <c r="C8" s="8" t="s">
        <v>51</v>
      </c>
      <c r="D8" s="8">
        <v>100</v>
      </c>
      <c r="E8" s="8">
        <v>100</v>
      </c>
      <c r="F8" s="8">
        <v>100</v>
      </c>
      <c r="G8" s="9"/>
    </row>
    <row r="9" spans="1:7" ht="60">
      <c r="A9" s="28">
        <v>3</v>
      </c>
      <c r="B9" s="31" t="s">
        <v>94</v>
      </c>
      <c r="C9" s="8" t="s">
        <v>51</v>
      </c>
      <c r="D9" s="8">
        <v>100</v>
      </c>
      <c r="E9" s="8">
        <v>100</v>
      </c>
      <c r="F9" s="8">
        <v>100</v>
      </c>
      <c r="G9" s="9"/>
    </row>
    <row r="10" spans="1:7" ht="60">
      <c r="A10" s="28">
        <v>4</v>
      </c>
      <c r="B10" s="31" t="s">
        <v>102</v>
      </c>
      <c r="C10" s="8" t="s">
        <v>51</v>
      </c>
      <c r="D10" s="8">
        <v>100</v>
      </c>
      <c r="E10" s="8">
        <v>100</v>
      </c>
      <c r="F10" s="8">
        <v>100</v>
      </c>
      <c r="G10" s="9"/>
    </row>
    <row r="11" spans="1:7" ht="60">
      <c r="A11" s="28">
        <v>5</v>
      </c>
      <c r="B11" s="31" t="s">
        <v>129</v>
      </c>
      <c r="C11" s="8" t="s">
        <v>106</v>
      </c>
      <c r="D11" s="8">
        <v>355</v>
      </c>
      <c r="E11" s="8">
        <v>355</v>
      </c>
      <c r="F11" s="52">
        <f>E11/D11*100</f>
        <v>100</v>
      </c>
      <c r="G11" s="9"/>
    </row>
    <row r="12" spans="1:7" ht="105">
      <c r="A12" s="28">
        <v>6</v>
      </c>
      <c r="B12" s="31" t="s">
        <v>130</v>
      </c>
      <c r="C12" s="8" t="s">
        <v>51</v>
      </c>
      <c r="D12" s="8">
        <v>85</v>
      </c>
      <c r="E12" s="8">
        <v>85</v>
      </c>
      <c r="F12" s="8">
        <v>85</v>
      </c>
      <c r="G12" s="9"/>
    </row>
    <row r="13" spans="1:7" ht="15">
      <c r="A13" s="25"/>
      <c r="B13" s="8" t="s">
        <v>13</v>
      </c>
      <c r="C13" s="8"/>
      <c r="D13" s="8"/>
      <c r="E13" s="8"/>
      <c r="F13" s="8">
        <f>SUM(F7:F12)</f>
        <v>585</v>
      </c>
      <c r="G13" s="9"/>
    </row>
    <row r="14" spans="1:7" ht="21" customHeight="1" thickBot="1">
      <c r="A14" s="73" t="s">
        <v>58</v>
      </c>
      <c r="B14" s="74"/>
      <c r="C14" s="74"/>
      <c r="D14" s="74"/>
      <c r="E14" s="74"/>
      <c r="F14" s="75"/>
      <c r="G14" s="22">
        <v>100</v>
      </c>
    </row>
    <row r="15" spans="1:7" ht="21" customHeight="1">
      <c r="A15" s="33"/>
      <c r="B15" s="33"/>
      <c r="C15" s="33"/>
      <c r="D15" s="33"/>
      <c r="E15" s="33"/>
      <c r="F15" s="33"/>
      <c r="G15" s="36"/>
    </row>
    <row r="16" spans="1:7" ht="30" customHeight="1">
      <c r="A16" s="97" t="s">
        <v>79</v>
      </c>
      <c r="B16" s="98"/>
      <c r="C16" s="98"/>
      <c r="D16" s="98"/>
      <c r="E16" s="98"/>
      <c r="F16" s="98"/>
      <c r="G16" s="1"/>
    </row>
    <row r="17" spans="1:7" ht="105.75" customHeight="1">
      <c r="A17" s="8"/>
      <c r="B17" s="99" t="s">
        <v>1</v>
      </c>
      <c r="C17" s="99"/>
      <c r="D17" s="90" t="s">
        <v>20</v>
      </c>
      <c r="E17" s="90"/>
      <c r="F17" s="90" t="s">
        <v>2</v>
      </c>
      <c r="G17" s="90"/>
    </row>
    <row r="18" spans="1:7" ht="32.25" customHeight="1">
      <c r="A18" s="23">
        <v>1</v>
      </c>
      <c r="B18" s="86" t="s">
        <v>131</v>
      </c>
      <c r="C18" s="86"/>
      <c r="D18" s="90">
        <v>1</v>
      </c>
      <c r="E18" s="90"/>
      <c r="F18" s="67">
        <v>1</v>
      </c>
      <c r="G18" s="67"/>
    </row>
    <row r="19" spans="1:7" ht="30.75" customHeight="1">
      <c r="A19" s="23">
        <v>2</v>
      </c>
      <c r="B19" s="86" t="s">
        <v>132</v>
      </c>
      <c r="C19" s="86"/>
      <c r="D19" s="90">
        <v>1</v>
      </c>
      <c r="E19" s="90"/>
      <c r="F19" s="67">
        <v>1</v>
      </c>
      <c r="G19" s="67"/>
    </row>
    <row r="20" spans="1:7" ht="30.75" customHeight="1">
      <c r="A20" s="27">
        <v>3</v>
      </c>
      <c r="B20" s="100" t="s">
        <v>133</v>
      </c>
      <c r="C20" s="101"/>
      <c r="D20" s="93">
        <v>1</v>
      </c>
      <c r="E20" s="94"/>
      <c r="F20" s="95">
        <v>1</v>
      </c>
      <c r="G20" s="96"/>
    </row>
    <row r="21" spans="1:7" ht="30.75" customHeight="1">
      <c r="A21" s="27">
        <v>4</v>
      </c>
      <c r="B21" s="100" t="s">
        <v>134</v>
      </c>
      <c r="C21" s="101"/>
      <c r="D21" s="93">
        <v>1</v>
      </c>
      <c r="E21" s="94"/>
      <c r="F21" s="95">
        <v>1</v>
      </c>
      <c r="G21" s="96"/>
    </row>
    <row r="22" spans="1:7" ht="30.75" customHeight="1">
      <c r="A22" s="27">
        <v>5</v>
      </c>
      <c r="B22" s="100" t="s">
        <v>135</v>
      </c>
      <c r="C22" s="101"/>
      <c r="D22" s="93">
        <v>1</v>
      </c>
      <c r="E22" s="94"/>
      <c r="F22" s="95">
        <v>1</v>
      </c>
      <c r="G22" s="96"/>
    </row>
    <row r="23" spans="1:7" ht="30.75" customHeight="1">
      <c r="A23" s="27">
        <v>6</v>
      </c>
      <c r="B23" s="100" t="s">
        <v>136</v>
      </c>
      <c r="C23" s="101"/>
      <c r="D23" s="93">
        <v>1</v>
      </c>
      <c r="E23" s="94"/>
      <c r="F23" s="95">
        <v>1</v>
      </c>
      <c r="G23" s="96"/>
    </row>
    <row r="24" spans="1:7" ht="15.75" customHeight="1">
      <c r="A24" s="8"/>
      <c r="B24" s="86" t="s">
        <v>15</v>
      </c>
      <c r="C24" s="86"/>
      <c r="D24" s="87">
        <f>SUM(D18:D23)*100</f>
        <v>600</v>
      </c>
      <c r="E24" s="87"/>
      <c r="F24" s="67"/>
      <c r="G24" s="67"/>
    </row>
    <row r="25" spans="1:7" ht="30" customHeight="1" thickBot="1">
      <c r="A25" s="88" t="s">
        <v>24</v>
      </c>
      <c r="B25" s="89"/>
      <c r="C25" s="89"/>
      <c r="D25" s="89"/>
      <c r="E25" s="89"/>
      <c r="F25" s="80">
        <f>D24/A23</f>
        <v>100</v>
      </c>
      <c r="G25" s="81"/>
    </row>
    <row r="26" spans="1:7" ht="17.25" customHeight="1" thickBot="1">
      <c r="A26" s="11"/>
      <c r="B26" s="11"/>
      <c r="C26" s="11"/>
      <c r="D26" s="11"/>
      <c r="E26" s="12"/>
      <c r="F26" s="10"/>
      <c r="G26" s="10"/>
    </row>
    <row r="27" spans="1:7" ht="15.75" customHeight="1">
      <c r="A27" s="82" t="s">
        <v>55</v>
      </c>
      <c r="B27" s="83"/>
      <c r="C27" s="83"/>
      <c r="D27" s="83"/>
      <c r="E27" s="83"/>
      <c r="F27" s="84"/>
      <c r="G27" s="1"/>
    </row>
    <row r="28" spans="1:7" ht="17.25" customHeight="1">
      <c r="A28" s="85"/>
      <c r="B28" s="67"/>
      <c r="C28" s="67"/>
      <c r="D28" s="67"/>
      <c r="E28" s="67" t="s">
        <v>142</v>
      </c>
      <c r="F28" s="67"/>
      <c r="G28" s="1"/>
    </row>
    <row r="29" spans="1:7" ht="30.75" customHeight="1" thickBot="1">
      <c r="A29" s="78" t="s">
        <v>21</v>
      </c>
      <c r="B29" s="79"/>
      <c r="C29" s="79"/>
      <c r="D29" s="79"/>
      <c r="E29" s="80">
        <f>0.8*G14+0.2*F25</f>
        <v>100</v>
      </c>
      <c r="F29" s="81"/>
      <c r="G29" s="1"/>
    </row>
    <row r="30" spans="1:7" ht="15.75" thickBot="1">
      <c r="A30" s="1"/>
      <c r="B30" s="1"/>
      <c r="C30" s="1"/>
      <c r="D30" s="1"/>
      <c r="E30" s="1"/>
      <c r="F30" s="1"/>
      <c r="G30" s="1"/>
    </row>
    <row r="31" spans="1:7" ht="19.5" customHeight="1" thickBot="1">
      <c r="A31" s="61" t="s">
        <v>25</v>
      </c>
      <c r="B31" s="62"/>
      <c r="C31" s="62"/>
      <c r="D31" s="62"/>
      <c r="E31" s="62"/>
      <c r="F31" s="63"/>
      <c r="G31" s="1"/>
    </row>
    <row r="32" spans="1:7" ht="13.5" customHeight="1">
      <c r="A32" s="64" t="s">
        <v>17</v>
      </c>
      <c r="B32" s="56"/>
      <c r="C32" s="56"/>
      <c r="D32" s="56" t="s">
        <v>16</v>
      </c>
      <c r="E32" s="56"/>
      <c r="F32" s="57"/>
      <c r="G32" s="1"/>
    </row>
    <row r="33" spans="1:7" ht="15">
      <c r="A33" s="65" t="s">
        <v>7</v>
      </c>
      <c r="B33" s="66"/>
      <c r="C33" s="66"/>
      <c r="D33" s="67" t="s">
        <v>4</v>
      </c>
      <c r="E33" s="67"/>
      <c r="F33" s="68"/>
      <c r="G33" s="1"/>
    </row>
    <row r="34" spans="1:7" ht="15">
      <c r="A34" s="65" t="s">
        <v>8</v>
      </c>
      <c r="B34" s="66"/>
      <c r="C34" s="66"/>
      <c r="D34" s="67" t="s">
        <v>5</v>
      </c>
      <c r="E34" s="67"/>
      <c r="F34" s="68"/>
      <c r="G34" s="1"/>
    </row>
    <row r="35" spans="1:7" ht="15.75" thickBot="1">
      <c r="A35" s="54" t="s">
        <v>9</v>
      </c>
      <c r="B35" s="55"/>
      <c r="C35" s="55"/>
      <c r="D35" s="59" t="s">
        <v>6</v>
      </c>
      <c r="E35" s="59"/>
      <c r="F35" s="60"/>
      <c r="G35" s="1"/>
    </row>
    <row r="37" spans="1:6" ht="17.25" customHeight="1">
      <c r="A37" s="58" t="s">
        <v>19</v>
      </c>
      <c r="B37" s="58"/>
      <c r="C37" s="58"/>
      <c r="D37" s="58"/>
      <c r="E37" s="58"/>
      <c r="F37" s="58"/>
    </row>
    <row r="38" spans="1:7" ht="16.5" customHeight="1">
      <c r="A38" s="58" t="s">
        <v>22</v>
      </c>
      <c r="B38" s="58"/>
      <c r="C38" s="58"/>
      <c r="D38" s="58"/>
      <c r="E38" s="58"/>
      <c r="F38" s="58"/>
      <c r="G38" s="58"/>
    </row>
    <row r="39" spans="1:7" ht="15" customHeight="1">
      <c r="A39" s="58" t="s">
        <v>23</v>
      </c>
      <c r="B39" s="58"/>
      <c r="C39" s="58"/>
      <c r="D39" s="58"/>
      <c r="E39" s="58"/>
      <c r="F39" s="58"/>
      <c r="G39" s="58"/>
    </row>
    <row r="40" spans="1:6" ht="15">
      <c r="A40" s="58"/>
      <c r="B40" s="58"/>
      <c r="C40" s="58"/>
      <c r="D40" s="58"/>
      <c r="E40" s="58"/>
      <c r="F40" s="58"/>
    </row>
  </sheetData>
  <sheetProtection/>
  <mergeCells count="49">
    <mergeCell ref="A2:G2"/>
    <mergeCell ref="A3:G3"/>
    <mergeCell ref="A5:G5"/>
    <mergeCell ref="A14:F14"/>
    <mergeCell ref="B22:C22"/>
    <mergeCell ref="B23:C23"/>
    <mergeCell ref="D22:E22"/>
    <mergeCell ref="D23:E23"/>
    <mergeCell ref="F22:G22"/>
    <mergeCell ref="F23:G23"/>
    <mergeCell ref="A16:F16"/>
    <mergeCell ref="B17:C17"/>
    <mergeCell ref="D17:E17"/>
    <mergeCell ref="F17:G17"/>
    <mergeCell ref="B21:C21"/>
    <mergeCell ref="D20:E20"/>
    <mergeCell ref="D21:E21"/>
    <mergeCell ref="F20:G20"/>
    <mergeCell ref="F21:G21"/>
    <mergeCell ref="B24:C24"/>
    <mergeCell ref="D24:E24"/>
    <mergeCell ref="F24:G24"/>
    <mergeCell ref="B18:C18"/>
    <mergeCell ref="D18:E18"/>
    <mergeCell ref="F18:G18"/>
    <mergeCell ref="B19:C19"/>
    <mergeCell ref="D19:E19"/>
    <mergeCell ref="F19:G19"/>
    <mergeCell ref="B20:C20"/>
    <mergeCell ref="A25:E25"/>
    <mergeCell ref="F25:G25"/>
    <mergeCell ref="A27:F27"/>
    <mergeCell ref="A28:D28"/>
    <mergeCell ref="E28:F28"/>
    <mergeCell ref="A29:D29"/>
    <mergeCell ref="E29:F29"/>
    <mergeCell ref="A31:F31"/>
    <mergeCell ref="A32:C32"/>
    <mergeCell ref="D32:F32"/>
    <mergeCell ref="A33:C33"/>
    <mergeCell ref="D33:F33"/>
    <mergeCell ref="A34:C34"/>
    <mergeCell ref="D34:F34"/>
    <mergeCell ref="A35:C35"/>
    <mergeCell ref="D35:F35"/>
    <mergeCell ref="A37:F37"/>
    <mergeCell ref="A38:G38"/>
    <mergeCell ref="A39:G39"/>
    <mergeCell ref="A40:F4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Пешкова В.А.</dc:creator>
  <cp:keywords/>
  <dc:description/>
  <cp:lastModifiedBy>Екатерина</cp:lastModifiedBy>
  <cp:lastPrinted>2022-06-10T11:47:30Z</cp:lastPrinted>
  <dcterms:created xsi:type="dcterms:W3CDTF">2014-01-29T06:13:10Z</dcterms:created>
  <dcterms:modified xsi:type="dcterms:W3CDTF">2023-05-05T13:07:47Z</dcterms:modified>
  <cp:category/>
  <cp:version/>
  <cp:contentType/>
  <cp:contentStatus/>
</cp:coreProperties>
</file>