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3"/>
  </bookViews>
  <sheets>
    <sheet name="РОЭ по программе" sheetId="1" r:id="rId1"/>
    <sheet name="РОЭ подпрограмма 1" sheetId="2" r:id="rId2"/>
    <sheet name="РОЭ подпрограмма 2" sheetId="3" r:id="rId3"/>
    <sheet name="РОЭ подпрограмма 3" sheetId="4" r:id="rId4"/>
  </sheets>
  <definedNames/>
  <calcPr fullCalcOnLoad="1"/>
</workbook>
</file>

<file path=xl/sharedStrings.xml><?xml version="1.0" encoding="utf-8"?>
<sst xmlns="http://schemas.openxmlformats.org/spreadsheetml/2006/main" count="189" uniqueCount="87">
  <si>
    <t>ед.изм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</si>
  <si>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</si>
  <si>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</si>
  <si>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</si>
  <si>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</si>
  <si>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</si>
  <si>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</si>
  <si>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</si>
  <si>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</si>
  <si>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</si>
  <si>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</si>
  <si>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</si>
  <si>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</si>
  <si>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</si>
  <si>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</si>
  <si>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</si>
  <si>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</si>
  <si>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</si>
  <si>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</si>
  <si>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</si>
  <si>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</si>
  <si>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</si>
  <si>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</si>
  <si>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</si>
  <si>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 xml:space="preserve">Критерий 1 - Степень  достижения целей и решения задач муниципальной  программы </t>
  </si>
  <si>
    <t>%</t>
  </si>
  <si>
    <t>Комплексная оценка эфективности релизации муниципальной  программы</t>
  </si>
  <si>
    <t xml:space="preserve">Критерий 1 - Степень  достижения целей и решения задач муниципальной  подпрограммы </t>
  </si>
  <si>
    <t>Cel - оценка степени достижения цели, решения задачи муниципальной подпрограммы</t>
  </si>
  <si>
    <t>Mer - оценка степени реализации мероприятий муниципальной подпрограммы</t>
  </si>
  <si>
    <t xml:space="preserve">O - комплексная оценка эффективности реализации муниципальной  подпрограммы </t>
  </si>
  <si>
    <t>Комплексная оценка эфективности релизации муниципальной  подпрограммы</t>
  </si>
  <si>
    <t>Градации оценки эффективности реализации муниципальной  подпрограммы</t>
  </si>
  <si>
    <t xml:space="preserve">Градации оценки эффективности реализации муниципальной  программы </t>
  </si>
  <si>
    <t>1</t>
  </si>
  <si>
    <t>2</t>
  </si>
  <si>
    <t>3</t>
  </si>
  <si>
    <t>4</t>
  </si>
  <si>
    <t>5</t>
  </si>
  <si>
    <t>10</t>
  </si>
  <si>
    <t xml:space="preserve">Наименование муниципальной  подпрограммы "Развитие дополнительного образования" </t>
  </si>
  <si>
    <t>Cel - оценка степени достижения цели, решения задачи муниципальной программы</t>
  </si>
  <si>
    <t>Критерий 2 - Степень реализации контрольных мероприятий муниципальной  подпрограммы</t>
  </si>
  <si>
    <t xml:space="preserve">ед  </t>
  </si>
  <si>
    <t xml:space="preserve">ед </t>
  </si>
  <si>
    <t xml:space="preserve">Расчет оценки эффективности реализации муниципальной подпрограммы "Развитие дополнительного образования" муниципальной программы "Развитие образования в муниципальном районе "Перемышльский район"   в 2020  году  
</t>
  </si>
  <si>
    <t>Oпп = 0,8*Celпп + 0,2* Merпп</t>
  </si>
  <si>
    <t>Количество культурно-массовых мероприятий</t>
  </si>
  <si>
    <t xml:space="preserve">ед. </t>
  </si>
  <si>
    <t>Количество посещений культурно-массовых мероприятий</t>
  </si>
  <si>
    <t xml:space="preserve">ед.  </t>
  </si>
  <si>
    <t>Количество клубных формирований</t>
  </si>
  <si>
    <t>Количество жителей Перемышльского района, занимающихся в клубных формированиях, от общего числа жителей Перемышльского района</t>
  </si>
  <si>
    <t>чел.</t>
  </si>
  <si>
    <t>Количество обучающихся в учреждениях дополнительного образования сферы культуры</t>
  </si>
  <si>
    <t>Количество пользователей общедоступных муниципальных библиотек</t>
  </si>
  <si>
    <t xml:space="preserve">чел. </t>
  </si>
  <si>
    <t>Количество единиц хранения библиотечных фондов общедоступных библиотек</t>
  </si>
  <si>
    <t>Количество массовых мероприятий, проводимых общедоступными библиотеками</t>
  </si>
  <si>
    <t>Количество посещений общедоступных муниципальных библиотек</t>
  </si>
  <si>
    <t>пос.</t>
  </si>
  <si>
    <t>Достижение показателей уровня заработной платы работников учреждений культуры и дополнительного образования в сфере культуры, относительно средней заработной платы от регона</t>
  </si>
  <si>
    <t xml:space="preserve">Наименование муниципальной  программы "Развитие культуры в муниципальном районе "Перемышльский район" </t>
  </si>
  <si>
    <t>Омп=0,5*Celмп+0,5*((Опп1+Опп2+Опп3)/3)</t>
  </si>
  <si>
    <t xml:space="preserve">Расчет оценки эффективности реализации подпрограммы "Сохранение и развитие традиционной культуры на территории муниципального района "Перемышльский район" муниципальной программы "Развитие культуры в муниципальном районе "Перемышльский район" за 2020  год
</t>
  </si>
  <si>
    <t>Наименование муниципальной  подпрограммы "Сохранение и развитие традиционной культуры на территории муниципального района "Перемышльский район""</t>
  </si>
  <si>
    <t>поддержка и развитие традиционной народной культуры и кинематографии,развитие любительского творчества</t>
  </si>
  <si>
    <t>развитие театрально-концертной деятельности</t>
  </si>
  <si>
    <t>ремонт, реконструкция зданий, внутренних помещений, сооружений и оборудования учреждений культуры,  строительство зданий и сооружений, благоустройство территорий учреждений культуры,укрепление и развитие их материально-технической базы</t>
  </si>
  <si>
    <t>комплексные мероприятия, направленные на создание и модернизацию учреждений: приобретение оборудования для оснащения учреждений</t>
  </si>
  <si>
    <t>Реализация культурных мероприятий при участии учреждений культуры муниципального района</t>
  </si>
  <si>
    <t xml:space="preserve">Расчет оценки эффективности реализации муниципальной подпрограммы "Развития школы искусств село Перемышль"  муниципальной  программы "Развитие культуры в муниципальном районе "Перемышльский район"  в 2020 году 
</t>
  </si>
  <si>
    <t>Наименование муниципальной  подпрограммы "Развитие школы искусств села Перемышль"</t>
  </si>
  <si>
    <t>оснащение музыкальными инструментами детских школ искусств</t>
  </si>
  <si>
    <t>развитие и укрепление материально-технической базы школы</t>
  </si>
  <si>
    <t>ремонт зданий и помещений</t>
  </si>
  <si>
    <t>организация, проведение и участие в конкурсах,фестивалях, смотрах</t>
  </si>
  <si>
    <t>Развитие общедоступных библиотек</t>
  </si>
  <si>
    <t>создание модельных библиотек</t>
  </si>
  <si>
    <t>комплектование книжных фондов муниципальных общедоступных библиотек</t>
  </si>
  <si>
    <t>подключение муниципальных общедоступных библиотек  к информационно-телекоммуникационной сети Интернет и развитие библиотечного дела с учетом задачи расширения информационных технологий и оцифровки</t>
  </si>
  <si>
    <t>Количество пользователей общедоступных библиотек</t>
  </si>
  <si>
    <t>экз.</t>
  </si>
  <si>
    <t>Количество массовых мероприятий проводимых общедоступными библиотеками</t>
  </si>
  <si>
    <t>Количество посещений общедоступных библиотек</t>
  </si>
  <si>
    <t>посещений</t>
  </si>
  <si>
    <t xml:space="preserve">Расчет оценки эффективности реализации муниципальной программы "Развитие культуры в муниципальном районе "Перемышльский район"  в 2022  году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</si>
</sst>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44" fillId="0" borderId="14" xfId="0" applyFont="1" applyBorder="1" applyAlignment="1">
      <alignment horizontal="center"/>
    </xf>
    <xf numFmtId="172" fontId="42" fillId="7" borderId="19" xfId="0" applyNumberFormat="1" applyFont="1" applyFill="1" applyBorder="1" applyAlignment="1">
      <alignment/>
    </xf>
    <xf numFmtId="0" fontId="42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2" fillId="0" borderId="14" xfId="52" applyFont="1" applyFill="1" applyBorder="1" applyAlignment="1">
      <alignment wrapText="1"/>
      <protection/>
    </xf>
    <xf numFmtId="49" fontId="3" fillId="0" borderId="20" xfId="0" applyNumberFormat="1" applyFont="1" applyBorder="1" applyAlignment="1">
      <alignment horizontal="center" vertical="top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2" fillId="0" borderId="22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3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3" fillId="0" borderId="26" xfId="0" applyFont="1" applyBorder="1" applyAlignment="1">
      <alignment horizontal="left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2" fontId="42" fillId="7" borderId="22" xfId="0" applyNumberFormat="1" applyFont="1" applyFill="1" applyBorder="1" applyAlignment="1">
      <alignment horizontal="center"/>
    </xf>
    <xf numFmtId="2" fontId="42" fillId="7" borderId="19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left" vertical="center" wrapText="1"/>
    </xf>
    <xf numFmtId="0" fontId="44" fillId="7" borderId="14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2" fillId="33" borderId="14" xfId="0" applyFont="1" applyFill="1" applyBorder="1" applyAlignment="1">
      <alignment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20" zoomScaleNormal="120" zoomScalePageLayoutView="0" workbookViewId="0" topLeftCell="A14">
      <selection activeCell="F7" sqref="F7:F16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18</v>
      </c>
    </row>
    <row r="2" spans="1:7" ht="60" customHeight="1">
      <c r="A2" s="45" t="s">
        <v>86</v>
      </c>
      <c r="B2" s="46"/>
      <c r="C2" s="46"/>
      <c r="D2" s="46"/>
      <c r="E2" s="46"/>
      <c r="F2" s="46"/>
      <c r="G2" s="46"/>
    </row>
    <row r="3" spans="1:7" s="20" customFormat="1" ht="30" customHeight="1">
      <c r="A3" s="44" t="s">
        <v>62</v>
      </c>
      <c r="B3" s="44"/>
      <c r="C3" s="44"/>
      <c r="D3" s="44"/>
      <c r="E3" s="44"/>
      <c r="F3" s="44"/>
      <c r="G3" s="44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47" t="s">
        <v>24</v>
      </c>
      <c r="B5" s="47"/>
      <c r="C5" s="47"/>
      <c r="D5" s="47"/>
      <c r="E5" s="47"/>
      <c r="F5" s="47"/>
      <c r="G5" s="47"/>
    </row>
    <row r="6" spans="1:7" ht="69.75" customHeight="1">
      <c r="A6" s="3"/>
      <c r="B6" s="4" t="s">
        <v>12</v>
      </c>
      <c r="C6" s="4" t="s">
        <v>0</v>
      </c>
      <c r="D6" s="5" t="s">
        <v>10</v>
      </c>
      <c r="E6" s="5" t="s">
        <v>11</v>
      </c>
      <c r="F6" s="5" t="s">
        <v>14</v>
      </c>
      <c r="G6" s="6" t="s">
        <v>3</v>
      </c>
    </row>
    <row r="7" spans="1:7" ht="18" customHeight="1">
      <c r="A7" s="13">
        <v>1</v>
      </c>
      <c r="B7" s="17" t="s">
        <v>47</v>
      </c>
      <c r="C7" s="14" t="s">
        <v>48</v>
      </c>
      <c r="D7" s="15">
        <v>2500</v>
      </c>
      <c r="E7" s="15">
        <v>1971</v>
      </c>
      <c r="F7" s="15">
        <f>E7/D7*100</f>
        <v>78.84</v>
      </c>
      <c r="G7" s="16"/>
    </row>
    <row r="8" spans="1:7" ht="17.25" customHeight="1">
      <c r="A8" s="13">
        <v>2</v>
      </c>
      <c r="B8" s="17" t="s">
        <v>49</v>
      </c>
      <c r="C8" s="14" t="s">
        <v>50</v>
      </c>
      <c r="D8" s="15">
        <v>110576</v>
      </c>
      <c r="E8" s="15">
        <v>87012</v>
      </c>
      <c r="F8" s="15">
        <f>E8/D8*100</f>
        <v>78.68976993199247</v>
      </c>
      <c r="G8" s="16"/>
    </row>
    <row r="9" spans="1:7" ht="16.5" customHeight="1">
      <c r="A9" s="13">
        <v>3</v>
      </c>
      <c r="B9" s="18" t="s">
        <v>51</v>
      </c>
      <c r="C9" s="14" t="s">
        <v>48</v>
      </c>
      <c r="D9" s="15">
        <v>138</v>
      </c>
      <c r="E9" s="15">
        <v>143</v>
      </c>
      <c r="F9" s="15">
        <v>100</v>
      </c>
      <c r="G9" s="16"/>
    </row>
    <row r="10" spans="1:7" ht="41.25" customHeight="1">
      <c r="A10" s="13">
        <v>4</v>
      </c>
      <c r="B10" s="18" t="s">
        <v>52</v>
      </c>
      <c r="C10" s="14" t="s">
        <v>53</v>
      </c>
      <c r="D10" s="15">
        <v>2150</v>
      </c>
      <c r="E10" s="15">
        <v>2023</v>
      </c>
      <c r="F10" s="15">
        <f>E10/D10*100</f>
        <v>94.09302325581396</v>
      </c>
      <c r="G10" s="16"/>
    </row>
    <row r="11" spans="1:7" ht="28.5" customHeight="1">
      <c r="A11" s="13">
        <v>5</v>
      </c>
      <c r="B11" s="26" t="s">
        <v>54</v>
      </c>
      <c r="C11" s="14" t="s">
        <v>53</v>
      </c>
      <c r="D11" s="15">
        <v>101</v>
      </c>
      <c r="E11" s="15">
        <v>113</v>
      </c>
      <c r="F11" s="15">
        <v>100</v>
      </c>
      <c r="G11" s="16"/>
    </row>
    <row r="12" spans="1:7" ht="28.5" customHeight="1">
      <c r="A12" s="13">
        <v>6</v>
      </c>
      <c r="B12" s="78" t="s">
        <v>55</v>
      </c>
      <c r="C12" s="79" t="s">
        <v>56</v>
      </c>
      <c r="D12" s="80">
        <v>8295</v>
      </c>
      <c r="E12" s="80">
        <v>8296</v>
      </c>
      <c r="F12" s="80">
        <v>100</v>
      </c>
      <c r="G12" s="16"/>
    </row>
    <row r="13" spans="1:7" ht="25.5" customHeight="1">
      <c r="A13" s="13">
        <v>7</v>
      </c>
      <c r="B13" s="17" t="s">
        <v>57</v>
      </c>
      <c r="C13" s="14" t="s">
        <v>43</v>
      </c>
      <c r="D13" s="15">
        <v>129442</v>
      </c>
      <c r="E13" s="15">
        <v>129527</v>
      </c>
      <c r="F13" s="15">
        <v>100</v>
      </c>
      <c r="G13" s="16"/>
    </row>
    <row r="14" spans="1:7" ht="30.75" customHeight="1">
      <c r="A14" s="13">
        <v>8</v>
      </c>
      <c r="B14" s="18" t="s">
        <v>58</v>
      </c>
      <c r="C14" s="14" t="s">
        <v>44</v>
      </c>
      <c r="D14" s="15">
        <v>1441</v>
      </c>
      <c r="E14" s="15">
        <v>1457</v>
      </c>
      <c r="F14" s="15">
        <v>100</v>
      </c>
      <c r="G14" s="16"/>
    </row>
    <row r="15" spans="1:7" ht="27.75" customHeight="1">
      <c r="A15" s="13">
        <v>9</v>
      </c>
      <c r="B15" s="17" t="s">
        <v>59</v>
      </c>
      <c r="C15" s="14" t="s">
        <v>60</v>
      </c>
      <c r="D15" s="15">
        <v>86975</v>
      </c>
      <c r="E15" s="15">
        <v>104340</v>
      </c>
      <c r="F15" s="15">
        <v>100</v>
      </c>
      <c r="G15" s="16"/>
    </row>
    <row r="16" spans="1:7" ht="52.5" customHeight="1">
      <c r="A16" s="19" t="s">
        <v>39</v>
      </c>
      <c r="B16" s="18" t="s">
        <v>61</v>
      </c>
      <c r="C16" s="14" t="s">
        <v>25</v>
      </c>
      <c r="D16" s="15">
        <v>100</v>
      </c>
      <c r="E16" s="15">
        <v>100</v>
      </c>
      <c r="F16" s="15">
        <v>100</v>
      </c>
      <c r="G16" s="16"/>
    </row>
    <row r="17" spans="1:7" ht="15">
      <c r="A17" s="7"/>
      <c r="B17" s="8"/>
      <c r="C17" s="8"/>
      <c r="D17" s="8"/>
      <c r="E17" s="8"/>
      <c r="F17" s="8"/>
      <c r="G17" s="9"/>
    </row>
    <row r="18" spans="1:7" ht="15">
      <c r="A18" s="7"/>
      <c r="B18" s="8" t="s">
        <v>13</v>
      </c>
      <c r="C18" s="8"/>
      <c r="D18" s="8"/>
      <c r="E18" s="8"/>
      <c r="F18" s="8">
        <f>SUM(F7:F17)</f>
        <v>951.6227931878065</v>
      </c>
      <c r="G18" s="9"/>
    </row>
    <row r="19" spans="1:7" ht="21" customHeight="1" thickBot="1">
      <c r="A19" s="48" t="s">
        <v>41</v>
      </c>
      <c r="B19" s="49"/>
      <c r="C19" s="49"/>
      <c r="D19" s="49"/>
      <c r="E19" s="49"/>
      <c r="F19" s="50"/>
      <c r="G19" s="22">
        <f>F18/A16</f>
        <v>95.16227931878065</v>
      </c>
    </row>
    <row r="20" spans="1:7" ht="17.25" customHeight="1" thickBot="1">
      <c r="A20" s="11"/>
      <c r="B20" s="11"/>
      <c r="C20" s="11"/>
      <c r="D20" s="11"/>
      <c r="E20" s="12"/>
      <c r="F20" s="10"/>
      <c r="G20" s="10"/>
    </row>
    <row r="21" spans="1:7" ht="15.75" customHeight="1">
      <c r="A21" s="57" t="s">
        <v>26</v>
      </c>
      <c r="B21" s="58"/>
      <c r="C21" s="58"/>
      <c r="D21" s="58"/>
      <c r="E21" s="58"/>
      <c r="F21" s="59"/>
      <c r="G21" s="1"/>
    </row>
    <row r="22" spans="1:7" ht="33.75" customHeight="1">
      <c r="A22" s="60"/>
      <c r="B22" s="29"/>
      <c r="C22" s="29"/>
      <c r="D22" s="29"/>
      <c r="E22" s="51" t="s">
        <v>63</v>
      </c>
      <c r="F22" s="52"/>
      <c r="G22" s="1"/>
    </row>
    <row r="23" spans="1:7" ht="30.75" customHeight="1" thickBot="1">
      <c r="A23" s="53" t="s">
        <v>21</v>
      </c>
      <c r="B23" s="54"/>
      <c r="C23" s="54"/>
      <c r="D23" s="54"/>
      <c r="E23" s="55">
        <f>0.5*G19+0.5*(('РОЭ подпрограмма 1'!E28:F28+'РОЭ подпрограмма 2'!E23:F23+'РОЭ подпрограмма 3'!E24:F24)/3)</f>
        <v>95.88433352424346</v>
      </c>
      <c r="F23" s="56"/>
      <c r="G23" s="1"/>
    </row>
    <row r="24" spans="1:7" ht="15.75" thickBot="1">
      <c r="A24" s="1"/>
      <c r="B24" s="1"/>
      <c r="C24" s="1"/>
      <c r="D24" s="1"/>
      <c r="E24" s="1"/>
      <c r="F24" s="1"/>
      <c r="G24" s="1"/>
    </row>
    <row r="25" spans="1:7" ht="19.5" customHeight="1" thickBot="1">
      <c r="A25" s="38" t="s">
        <v>33</v>
      </c>
      <c r="B25" s="39"/>
      <c r="C25" s="39"/>
      <c r="D25" s="39"/>
      <c r="E25" s="39"/>
      <c r="F25" s="40"/>
      <c r="G25" s="1"/>
    </row>
    <row r="26" spans="1:7" ht="13.5" customHeight="1">
      <c r="A26" s="41" t="s">
        <v>17</v>
      </c>
      <c r="B26" s="33"/>
      <c r="C26" s="33"/>
      <c r="D26" s="33" t="s">
        <v>16</v>
      </c>
      <c r="E26" s="33"/>
      <c r="F26" s="34"/>
      <c r="G26" s="1"/>
    </row>
    <row r="27" spans="1:7" ht="15">
      <c r="A27" s="42" t="s">
        <v>7</v>
      </c>
      <c r="B27" s="43"/>
      <c r="C27" s="43"/>
      <c r="D27" s="29" t="s">
        <v>4</v>
      </c>
      <c r="E27" s="29"/>
      <c r="F27" s="30"/>
      <c r="G27" s="1"/>
    </row>
    <row r="28" spans="1:7" ht="15">
      <c r="A28" s="42" t="s">
        <v>8</v>
      </c>
      <c r="B28" s="43"/>
      <c r="C28" s="43"/>
      <c r="D28" s="29" t="s">
        <v>5</v>
      </c>
      <c r="E28" s="29"/>
      <c r="F28" s="30"/>
      <c r="G28" s="1"/>
    </row>
    <row r="29" spans="1:7" ht="15.75" thickBot="1">
      <c r="A29" s="31" t="s">
        <v>9</v>
      </c>
      <c r="B29" s="32"/>
      <c r="C29" s="32"/>
      <c r="D29" s="36" t="s">
        <v>6</v>
      </c>
      <c r="E29" s="36"/>
      <c r="F29" s="37"/>
      <c r="G29" s="1"/>
    </row>
    <row r="31" spans="1:6" ht="17.25" customHeight="1">
      <c r="A31" s="35" t="s">
        <v>19</v>
      </c>
      <c r="B31" s="35"/>
      <c r="C31" s="35"/>
      <c r="D31" s="35"/>
      <c r="E31" s="35"/>
      <c r="F31" s="35"/>
    </row>
    <row r="32" spans="1:7" ht="16.5" customHeight="1">
      <c r="A32" s="35" t="s">
        <v>22</v>
      </c>
      <c r="B32" s="35"/>
      <c r="C32" s="35"/>
      <c r="D32" s="35"/>
      <c r="E32" s="35"/>
      <c r="F32" s="35"/>
      <c r="G32" s="35"/>
    </row>
    <row r="33" spans="1:7" ht="15" customHeight="1">
      <c r="A33" s="35" t="s">
        <v>23</v>
      </c>
      <c r="B33" s="35"/>
      <c r="C33" s="35"/>
      <c r="D33" s="35"/>
      <c r="E33" s="35"/>
      <c r="F33" s="35"/>
      <c r="G33" s="35"/>
    </row>
    <row r="34" spans="1:6" ht="15">
      <c r="A34" s="35"/>
      <c r="B34" s="35"/>
      <c r="C34" s="35"/>
      <c r="D34" s="35"/>
      <c r="E34" s="35"/>
      <c r="F34" s="35"/>
    </row>
  </sheetData>
  <sheetProtection/>
  <mergeCells count="22">
    <mergeCell ref="A2:G2"/>
    <mergeCell ref="A5:G5"/>
    <mergeCell ref="A19:F19"/>
    <mergeCell ref="E22:F22"/>
    <mergeCell ref="A23:D23"/>
    <mergeCell ref="E23:F23"/>
    <mergeCell ref="A21:F21"/>
    <mergeCell ref="A22:D22"/>
    <mergeCell ref="A25:F25"/>
    <mergeCell ref="A26:C26"/>
    <mergeCell ref="A27:C27"/>
    <mergeCell ref="A28:C28"/>
    <mergeCell ref="D27:F27"/>
    <mergeCell ref="A3:G3"/>
    <mergeCell ref="D28:F28"/>
    <mergeCell ref="A29:C29"/>
    <mergeCell ref="D26:F26"/>
    <mergeCell ref="A34:F34"/>
    <mergeCell ref="A33:G33"/>
    <mergeCell ref="A32:G32"/>
    <mergeCell ref="A31:F31"/>
    <mergeCell ref="D29:F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20" zoomScaleNormal="120" zoomScalePageLayoutView="0" workbookViewId="0" topLeftCell="A20">
      <selection activeCell="F7" sqref="F7:F11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18</v>
      </c>
    </row>
    <row r="2" spans="1:7" ht="60" customHeight="1">
      <c r="A2" s="45" t="s">
        <v>64</v>
      </c>
      <c r="B2" s="46"/>
      <c r="C2" s="46"/>
      <c r="D2" s="46"/>
      <c r="E2" s="46"/>
      <c r="F2" s="46"/>
      <c r="G2" s="46"/>
    </row>
    <row r="3" spans="1:7" s="20" customFormat="1" ht="30" customHeight="1">
      <c r="A3" s="44" t="s">
        <v>65</v>
      </c>
      <c r="B3" s="44"/>
      <c r="C3" s="44"/>
      <c r="D3" s="44"/>
      <c r="E3" s="44"/>
      <c r="F3" s="44"/>
      <c r="G3" s="44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47" t="s">
        <v>27</v>
      </c>
      <c r="B5" s="47"/>
      <c r="C5" s="47"/>
      <c r="D5" s="47"/>
      <c r="E5" s="47"/>
      <c r="F5" s="47"/>
      <c r="G5" s="47"/>
    </row>
    <row r="6" spans="1:7" ht="69.75" customHeight="1">
      <c r="A6" s="3"/>
      <c r="B6" s="4" t="s">
        <v>12</v>
      </c>
      <c r="C6" s="4" t="s">
        <v>0</v>
      </c>
      <c r="D6" s="24" t="s">
        <v>10</v>
      </c>
      <c r="E6" s="24" t="s">
        <v>11</v>
      </c>
      <c r="F6" s="24" t="s">
        <v>14</v>
      </c>
      <c r="G6" s="6" t="s">
        <v>3</v>
      </c>
    </row>
    <row r="7" spans="1:7" ht="14.25" customHeight="1">
      <c r="A7" s="13">
        <v>1</v>
      </c>
      <c r="B7" s="17" t="s">
        <v>47</v>
      </c>
      <c r="C7" s="14" t="s">
        <v>48</v>
      </c>
      <c r="D7" s="15">
        <v>2500</v>
      </c>
      <c r="E7" s="15">
        <v>1971</v>
      </c>
      <c r="F7" s="15">
        <f>E7/D7*100</f>
        <v>78.84</v>
      </c>
      <c r="G7" s="16"/>
    </row>
    <row r="8" spans="1:7" ht="21" customHeight="1">
      <c r="A8" s="13">
        <v>2</v>
      </c>
      <c r="B8" s="17" t="s">
        <v>49</v>
      </c>
      <c r="C8" s="14" t="s">
        <v>50</v>
      </c>
      <c r="D8" s="15">
        <v>110576</v>
      </c>
      <c r="E8" s="15">
        <v>87012</v>
      </c>
      <c r="F8" s="15">
        <f>E8/D8*100</f>
        <v>78.68976993199247</v>
      </c>
      <c r="G8" s="16"/>
    </row>
    <row r="9" spans="1:7" ht="20.25" customHeight="1">
      <c r="A9" s="13">
        <v>3</v>
      </c>
      <c r="B9" s="18" t="s">
        <v>51</v>
      </c>
      <c r="C9" s="14" t="s">
        <v>48</v>
      </c>
      <c r="D9" s="15">
        <v>138</v>
      </c>
      <c r="E9" s="15">
        <v>143</v>
      </c>
      <c r="F9" s="15">
        <v>100</v>
      </c>
      <c r="G9" s="16"/>
    </row>
    <row r="10" spans="1:7" ht="38.25" customHeight="1">
      <c r="A10" s="13">
        <v>4</v>
      </c>
      <c r="B10" s="18" t="s">
        <v>52</v>
      </c>
      <c r="C10" s="14" t="s">
        <v>53</v>
      </c>
      <c r="D10" s="15">
        <v>2500</v>
      </c>
      <c r="E10" s="15">
        <v>1971</v>
      </c>
      <c r="F10" s="15">
        <f>E10/D10*100</f>
        <v>78.84</v>
      </c>
      <c r="G10" s="16"/>
    </row>
    <row r="11" spans="1:7" ht="51" customHeight="1">
      <c r="A11" s="19" t="s">
        <v>38</v>
      </c>
      <c r="B11" s="18" t="s">
        <v>61</v>
      </c>
      <c r="C11" s="14" t="s">
        <v>25</v>
      </c>
      <c r="D11" s="15">
        <v>100</v>
      </c>
      <c r="E11" s="15">
        <v>100</v>
      </c>
      <c r="F11" s="15">
        <v>100</v>
      </c>
      <c r="G11" s="16"/>
    </row>
    <row r="12" spans="1:7" ht="15">
      <c r="A12" s="25"/>
      <c r="B12" s="8"/>
      <c r="C12" s="8"/>
      <c r="D12" s="8"/>
      <c r="E12" s="8"/>
      <c r="F12" s="8"/>
      <c r="G12" s="9"/>
    </row>
    <row r="13" spans="1:7" ht="15">
      <c r="A13" s="25"/>
      <c r="B13" s="8" t="s">
        <v>13</v>
      </c>
      <c r="C13" s="8"/>
      <c r="D13" s="8"/>
      <c r="E13" s="8"/>
      <c r="F13" s="8">
        <f>SUM(F7:F12)</f>
        <v>436.36976993199244</v>
      </c>
      <c r="G13" s="9"/>
    </row>
    <row r="14" spans="1:7" ht="21" customHeight="1" thickBot="1">
      <c r="A14" s="48" t="s">
        <v>28</v>
      </c>
      <c r="B14" s="49"/>
      <c r="C14" s="49"/>
      <c r="D14" s="49"/>
      <c r="E14" s="49"/>
      <c r="F14" s="50"/>
      <c r="G14" s="22">
        <f>F13/A11</f>
        <v>87.27395398639848</v>
      </c>
    </row>
    <row r="15" spans="1:7" ht="30" customHeight="1">
      <c r="A15" s="72" t="s">
        <v>42</v>
      </c>
      <c r="B15" s="73"/>
      <c r="C15" s="73"/>
      <c r="D15" s="73"/>
      <c r="E15" s="73"/>
      <c r="F15" s="73"/>
      <c r="G15" s="1"/>
    </row>
    <row r="16" spans="1:7" ht="105.75" customHeight="1">
      <c r="A16" s="8"/>
      <c r="B16" s="74" t="s">
        <v>1</v>
      </c>
      <c r="C16" s="74"/>
      <c r="D16" s="65" t="s">
        <v>20</v>
      </c>
      <c r="E16" s="65"/>
      <c r="F16" s="65" t="s">
        <v>2</v>
      </c>
      <c r="G16" s="65"/>
    </row>
    <row r="17" spans="1:7" ht="47.25" customHeight="1">
      <c r="A17" s="23">
        <v>1</v>
      </c>
      <c r="B17" s="61" t="s">
        <v>66</v>
      </c>
      <c r="C17" s="61"/>
      <c r="D17" s="65">
        <v>1</v>
      </c>
      <c r="E17" s="65"/>
      <c r="F17" s="29">
        <v>1</v>
      </c>
      <c r="G17" s="29"/>
    </row>
    <row r="18" spans="1:7" ht="30.75" customHeight="1">
      <c r="A18" s="23">
        <v>2</v>
      </c>
      <c r="B18" s="61" t="s">
        <v>67</v>
      </c>
      <c r="C18" s="61"/>
      <c r="D18" s="65">
        <v>1</v>
      </c>
      <c r="E18" s="65"/>
      <c r="F18" s="29">
        <v>1</v>
      </c>
      <c r="G18" s="29"/>
    </row>
    <row r="19" spans="1:7" ht="95.25" customHeight="1">
      <c r="A19" s="23">
        <v>3</v>
      </c>
      <c r="B19" s="66" t="s">
        <v>68</v>
      </c>
      <c r="C19" s="67"/>
      <c r="D19" s="68">
        <v>1</v>
      </c>
      <c r="E19" s="69"/>
      <c r="F19" s="70">
        <v>1</v>
      </c>
      <c r="G19" s="71"/>
    </row>
    <row r="20" spans="1:7" ht="61.5" customHeight="1">
      <c r="A20" s="23">
        <v>4</v>
      </c>
      <c r="B20" s="66" t="s">
        <v>69</v>
      </c>
      <c r="C20" s="67"/>
      <c r="D20" s="68">
        <v>1</v>
      </c>
      <c r="E20" s="69"/>
      <c r="F20" s="70">
        <v>1</v>
      </c>
      <c r="G20" s="71"/>
    </row>
    <row r="21" spans="1:7" ht="34.5" customHeight="1">
      <c r="A21" s="23">
        <v>5</v>
      </c>
      <c r="B21" s="61" t="s">
        <v>70</v>
      </c>
      <c r="C21" s="61"/>
      <c r="D21" s="65">
        <v>1</v>
      </c>
      <c r="E21" s="65"/>
      <c r="F21" s="29">
        <v>1</v>
      </c>
      <c r="G21" s="29"/>
    </row>
    <row r="22" spans="1:7" ht="13.5" customHeight="1">
      <c r="A22" s="23">
        <v>6</v>
      </c>
      <c r="B22" s="61"/>
      <c r="C22" s="61"/>
      <c r="D22" s="65"/>
      <c r="E22" s="65"/>
      <c r="F22" s="29">
        <v>1</v>
      </c>
      <c r="G22" s="29"/>
    </row>
    <row r="23" spans="1:7" ht="15.75" customHeight="1">
      <c r="A23" s="8"/>
      <c r="B23" s="61" t="s">
        <v>15</v>
      </c>
      <c r="C23" s="61"/>
      <c r="D23" s="62">
        <f>SUM(D17:D22)*100</f>
        <v>500</v>
      </c>
      <c r="E23" s="62"/>
      <c r="F23" s="29"/>
      <c r="G23" s="29"/>
    </row>
    <row r="24" spans="1:7" ht="30" customHeight="1" thickBot="1">
      <c r="A24" s="63" t="s">
        <v>29</v>
      </c>
      <c r="B24" s="64"/>
      <c r="C24" s="64"/>
      <c r="D24" s="64"/>
      <c r="E24" s="64"/>
      <c r="F24" s="55">
        <f>D23/A21</f>
        <v>100</v>
      </c>
      <c r="G24" s="56"/>
    </row>
    <row r="25" spans="1:7" ht="17.25" customHeight="1" thickBot="1">
      <c r="A25" s="11"/>
      <c r="B25" s="11"/>
      <c r="C25" s="11"/>
      <c r="D25" s="11"/>
      <c r="E25" s="12"/>
      <c r="F25" s="10"/>
      <c r="G25" s="10"/>
    </row>
    <row r="26" spans="1:7" ht="15.75" customHeight="1">
      <c r="A26" s="57" t="s">
        <v>31</v>
      </c>
      <c r="B26" s="58"/>
      <c r="C26" s="58"/>
      <c r="D26" s="58"/>
      <c r="E26" s="58"/>
      <c r="F26" s="59"/>
      <c r="G26" s="1"/>
    </row>
    <row r="27" spans="1:7" ht="17.25" customHeight="1">
      <c r="A27" s="60"/>
      <c r="B27" s="29"/>
      <c r="C27" s="29"/>
      <c r="D27" s="29"/>
      <c r="E27" s="29" t="s">
        <v>46</v>
      </c>
      <c r="F27" s="29"/>
      <c r="G27" s="1"/>
    </row>
    <row r="28" spans="1:7" ht="30.75" customHeight="1" thickBot="1">
      <c r="A28" s="53" t="s">
        <v>30</v>
      </c>
      <c r="B28" s="54"/>
      <c r="C28" s="54"/>
      <c r="D28" s="54"/>
      <c r="E28" s="55">
        <f>0.8*G14+0.2*F24</f>
        <v>89.81916318911878</v>
      </c>
      <c r="F28" s="56"/>
      <c r="G28" s="1"/>
    </row>
    <row r="29" spans="1:7" ht="15.75" thickBot="1">
      <c r="A29" s="1"/>
      <c r="B29" s="1"/>
      <c r="C29" s="1"/>
      <c r="D29" s="1"/>
      <c r="E29" s="1"/>
      <c r="F29" s="1"/>
      <c r="G29" s="1"/>
    </row>
    <row r="30" spans="1:7" ht="19.5" customHeight="1" thickBot="1">
      <c r="A30" s="38" t="s">
        <v>32</v>
      </c>
      <c r="B30" s="39"/>
      <c r="C30" s="39"/>
      <c r="D30" s="39"/>
      <c r="E30" s="39"/>
      <c r="F30" s="40"/>
      <c r="G30" s="1"/>
    </row>
    <row r="31" spans="1:7" ht="13.5" customHeight="1">
      <c r="A31" s="41" t="s">
        <v>17</v>
      </c>
      <c r="B31" s="33"/>
      <c r="C31" s="33"/>
      <c r="D31" s="33" t="s">
        <v>16</v>
      </c>
      <c r="E31" s="33"/>
      <c r="F31" s="34"/>
      <c r="G31" s="1"/>
    </row>
    <row r="32" spans="1:7" ht="15">
      <c r="A32" s="42" t="s">
        <v>7</v>
      </c>
      <c r="B32" s="43"/>
      <c r="C32" s="43"/>
      <c r="D32" s="29" t="s">
        <v>4</v>
      </c>
      <c r="E32" s="29"/>
      <c r="F32" s="30"/>
      <c r="G32" s="1"/>
    </row>
    <row r="33" spans="1:7" ht="15">
      <c r="A33" s="42" t="s">
        <v>8</v>
      </c>
      <c r="B33" s="43"/>
      <c r="C33" s="43"/>
      <c r="D33" s="29" t="s">
        <v>5</v>
      </c>
      <c r="E33" s="29"/>
      <c r="F33" s="30"/>
      <c r="G33" s="1"/>
    </row>
    <row r="34" spans="1:7" ht="15.75" thickBot="1">
      <c r="A34" s="31" t="s">
        <v>9</v>
      </c>
      <c r="B34" s="32"/>
      <c r="C34" s="32"/>
      <c r="D34" s="36" t="s">
        <v>6</v>
      </c>
      <c r="E34" s="36"/>
      <c r="F34" s="37"/>
      <c r="G34" s="1"/>
    </row>
    <row r="36" spans="1:6" ht="17.25" customHeight="1">
      <c r="A36" s="35" t="s">
        <v>19</v>
      </c>
      <c r="B36" s="35"/>
      <c r="C36" s="35"/>
      <c r="D36" s="35"/>
      <c r="E36" s="35"/>
      <c r="F36" s="35"/>
    </row>
    <row r="37" spans="1:7" ht="16.5" customHeight="1">
      <c r="A37" s="35" t="s">
        <v>22</v>
      </c>
      <c r="B37" s="35"/>
      <c r="C37" s="35"/>
      <c r="D37" s="35"/>
      <c r="E37" s="35"/>
      <c r="F37" s="35"/>
      <c r="G37" s="35"/>
    </row>
    <row r="38" spans="1:7" ht="15" customHeight="1">
      <c r="A38" s="35" t="s">
        <v>23</v>
      </c>
      <c r="B38" s="35"/>
      <c r="C38" s="35"/>
      <c r="D38" s="35"/>
      <c r="E38" s="35"/>
      <c r="F38" s="35"/>
      <c r="G38" s="35"/>
    </row>
    <row r="39" spans="1:6" ht="15">
      <c r="A39" s="35"/>
      <c r="B39" s="35"/>
      <c r="C39" s="35"/>
      <c r="D39" s="35"/>
      <c r="E39" s="35"/>
      <c r="F39" s="35"/>
    </row>
  </sheetData>
  <sheetProtection/>
  <mergeCells count="49">
    <mergeCell ref="A2:G2"/>
    <mergeCell ref="A3:G3"/>
    <mergeCell ref="A5:G5"/>
    <mergeCell ref="A14:F14"/>
    <mergeCell ref="A15:F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A24:E24"/>
    <mergeCell ref="F24:G24"/>
    <mergeCell ref="A26:F26"/>
    <mergeCell ref="A27:D27"/>
    <mergeCell ref="E27:F27"/>
    <mergeCell ref="A28:D28"/>
    <mergeCell ref="E28:F28"/>
    <mergeCell ref="A30:F30"/>
    <mergeCell ref="A31:C31"/>
    <mergeCell ref="D31:F31"/>
    <mergeCell ref="A36:F36"/>
    <mergeCell ref="A37:G37"/>
    <mergeCell ref="A38:G38"/>
    <mergeCell ref="A39:F39"/>
    <mergeCell ref="A32:C32"/>
    <mergeCell ref="D32:F32"/>
    <mergeCell ref="A33:C33"/>
    <mergeCell ref="D33:F33"/>
    <mergeCell ref="A34:C34"/>
    <mergeCell ref="D34:F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10" zoomScaleNormal="110" zoomScalePageLayoutView="0" workbookViewId="0" topLeftCell="A14">
      <selection activeCell="E8" sqref="E8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18</v>
      </c>
    </row>
    <row r="2" spans="1:7" ht="79.5" customHeight="1">
      <c r="A2" s="45" t="s">
        <v>71</v>
      </c>
      <c r="B2" s="46"/>
      <c r="C2" s="46"/>
      <c r="D2" s="46"/>
      <c r="E2" s="46"/>
      <c r="F2" s="46"/>
      <c r="G2" s="46"/>
    </row>
    <row r="3" spans="1:7" s="20" customFormat="1" ht="30" customHeight="1">
      <c r="A3" s="44" t="s">
        <v>72</v>
      </c>
      <c r="B3" s="44"/>
      <c r="C3" s="44"/>
      <c r="D3" s="44"/>
      <c r="E3" s="44"/>
      <c r="F3" s="44"/>
      <c r="G3" s="44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47" t="s">
        <v>27</v>
      </c>
      <c r="B5" s="47"/>
      <c r="C5" s="47"/>
      <c r="D5" s="47"/>
      <c r="E5" s="47"/>
      <c r="F5" s="47"/>
      <c r="G5" s="47"/>
    </row>
    <row r="6" spans="1:7" ht="69.75" customHeight="1">
      <c r="A6" s="3"/>
      <c r="B6" s="4" t="s">
        <v>12</v>
      </c>
      <c r="C6" s="4" t="s">
        <v>0</v>
      </c>
      <c r="D6" s="24" t="s">
        <v>10</v>
      </c>
      <c r="E6" s="24" t="s">
        <v>11</v>
      </c>
      <c r="F6" s="24" t="s">
        <v>14</v>
      </c>
      <c r="G6" s="6" t="s">
        <v>3</v>
      </c>
    </row>
    <row r="7" spans="1:7" ht="49.5" customHeight="1">
      <c r="A7" s="19" t="s">
        <v>34</v>
      </c>
      <c r="B7" s="17" t="s">
        <v>54</v>
      </c>
      <c r="C7" s="14" t="s">
        <v>53</v>
      </c>
      <c r="D7" s="15">
        <v>101</v>
      </c>
      <c r="E7" s="15">
        <v>113</v>
      </c>
      <c r="F7" s="15">
        <v>100</v>
      </c>
      <c r="G7" s="16"/>
    </row>
    <row r="8" spans="1:7" ht="75.75" customHeight="1">
      <c r="A8" s="19" t="s">
        <v>35</v>
      </c>
      <c r="B8" s="18" t="s">
        <v>61</v>
      </c>
      <c r="C8" s="14" t="s">
        <v>25</v>
      </c>
      <c r="D8" s="15">
        <v>100</v>
      </c>
      <c r="E8" s="15">
        <v>100</v>
      </c>
      <c r="F8" s="15">
        <f>E8/D8*100</f>
        <v>100</v>
      </c>
      <c r="G8" s="16"/>
    </row>
    <row r="9" spans="1:7" ht="15">
      <c r="A9" s="25"/>
      <c r="B9" s="8"/>
      <c r="C9" s="8"/>
      <c r="D9" s="8"/>
      <c r="E9" s="8"/>
      <c r="F9" s="8"/>
      <c r="G9" s="9"/>
    </row>
    <row r="10" spans="1:7" ht="15">
      <c r="A10" s="25"/>
      <c r="B10" s="8" t="s">
        <v>13</v>
      </c>
      <c r="C10" s="8"/>
      <c r="D10" s="8"/>
      <c r="E10" s="8"/>
      <c r="F10" s="8">
        <f>SUM(F7:F9)</f>
        <v>200</v>
      </c>
      <c r="G10" s="9"/>
    </row>
    <row r="11" spans="1:7" ht="21" customHeight="1" thickBot="1">
      <c r="A11" s="48" t="s">
        <v>28</v>
      </c>
      <c r="B11" s="49"/>
      <c r="C11" s="49"/>
      <c r="D11" s="49"/>
      <c r="E11" s="49"/>
      <c r="F11" s="50"/>
      <c r="G11" s="22">
        <f>F10/A8</f>
        <v>100</v>
      </c>
    </row>
    <row r="12" spans="1:7" ht="30" customHeight="1">
      <c r="A12" s="72" t="s">
        <v>42</v>
      </c>
      <c r="B12" s="73"/>
      <c r="C12" s="73"/>
      <c r="D12" s="73"/>
      <c r="E12" s="73"/>
      <c r="F12" s="73"/>
      <c r="G12" s="1"/>
    </row>
    <row r="13" spans="1:7" ht="105.75" customHeight="1">
      <c r="A13" s="8"/>
      <c r="B13" s="74" t="s">
        <v>1</v>
      </c>
      <c r="C13" s="74"/>
      <c r="D13" s="65" t="s">
        <v>20</v>
      </c>
      <c r="E13" s="65"/>
      <c r="F13" s="65" t="s">
        <v>2</v>
      </c>
      <c r="G13" s="65"/>
    </row>
    <row r="14" spans="1:7" ht="31.5" customHeight="1">
      <c r="A14" s="23">
        <v>1</v>
      </c>
      <c r="B14" s="61" t="s">
        <v>73</v>
      </c>
      <c r="C14" s="61"/>
      <c r="D14" s="65">
        <v>1</v>
      </c>
      <c r="E14" s="65"/>
      <c r="F14" s="29">
        <v>1</v>
      </c>
      <c r="G14" s="29"/>
    </row>
    <row r="15" spans="1:7" ht="30.75" customHeight="1">
      <c r="A15" s="23">
        <v>2</v>
      </c>
      <c r="B15" s="61" t="s">
        <v>74</v>
      </c>
      <c r="C15" s="61"/>
      <c r="D15" s="65">
        <v>1</v>
      </c>
      <c r="E15" s="65"/>
      <c r="F15" s="29">
        <v>1</v>
      </c>
      <c r="G15" s="29"/>
    </row>
    <row r="16" spans="1:7" ht="13.5" customHeight="1">
      <c r="A16" s="23">
        <v>3</v>
      </c>
      <c r="B16" s="66" t="s">
        <v>75</v>
      </c>
      <c r="C16" s="67"/>
      <c r="D16" s="68">
        <v>1</v>
      </c>
      <c r="E16" s="69"/>
      <c r="F16" s="70">
        <v>1</v>
      </c>
      <c r="G16" s="71"/>
    </row>
    <row r="17" spans="1:7" ht="36" customHeight="1">
      <c r="A17" s="23">
        <v>4</v>
      </c>
      <c r="B17" s="66" t="s">
        <v>76</v>
      </c>
      <c r="C17" s="67"/>
      <c r="D17" s="68">
        <v>1</v>
      </c>
      <c r="E17" s="69"/>
      <c r="F17" s="70">
        <v>1</v>
      </c>
      <c r="G17" s="71"/>
    </row>
    <row r="18" spans="1:7" ht="15.75" customHeight="1">
      <c r="A18" s="8"/>
      <c r="B18" s="61" t="s">
        <v>15</v>
      </c>
      <c r="C18" s="61"/>
      <c r="D18" s="62">
        <f>SUM(D14:D17)*100</f>
        <v>400</v>
      </c>
      <c r="E18" s="62"/>
      <c r="F18" s="29"/>
      <c r="G18" s="29"/>
    </row>
    <row r="19" spans="1:7" ht="30" customHeight="1" thickBot="1">
      <c r="A19" s="63" t="s">
        <v>29</v>
      </c>
      <c r="B19" s="64"/>
      <c r="C19" s="64"/>
      <c r="D19" s="64"/>
      <c r="E19" s="64"/>
      <c r="F19" s="55">
        <f>D18/A17</f>
        <v>100</v>
      </c>
      <c r="G19" s="56"/>
    </row>
    <row r="20" spans="1:7" ht="17.25" customHeight="1" thickBot="1">
      <c r="A20" s="11"/>
      <c r="B20" s="11"/>
      <c r="C20" s="11"/>
      <c r="D20" s="11"/>
      <c r="E20" s="12"/>
      <c r="F20" s="10"/>
      <c r="G20" s="10"/>
    </row>
    <row r="21" spans="1:7" ht="15.75" customHeight="1">
      <c r="A21" s="57" t="s">
        <v>31</v>
      </c>
      <c r="B21" s="58"/>
      <c r="C21" s="58"/>
      <c r="D21" s="58"/>
      <c r="E21" s="58"/>
      <c r="F21" s="59"/>
      <c r="G21" s="1"/>
    </row>
    <row r="22" spans="1:7" ht="17.25" customHeight="1">
      <c r="A22" s="60"/>
      <c r="B22" s="29"/>
      <c r="C22" s="29"/>
      <c r="D22" s="29"/>
      <c r="E22" s="29" t="s">
        <v>46</v>
      </c>
      <c r="F22" s="29"/>
      <c r="G22" s="1"/>
    </row>
    <row r="23" spans="1:7" ht="30.75" customHeight="1" thickBot="1">
      <c r="A23" s="53" t="s">
        <v>30</v>
      </c>
      <c r="B23" s="54"/>
      <c r="C23" s="54"/>
      <c r="D23" s="54"/>
      <c r="E23" s="55">
        <f>0.8*G11+0.2*F19</f>
        <v>100</v>
      </c>
      <c r="F23" s="56"/>
      <c r="G23" s="1"/>
    </row>
    <row r="24" spans="1:7" ht="15.75" thickBot="1">
      <c r="A24" s="1"/>
      <c r="B24" s="1"/>
      <c r="C24" s="1"/>
      <c r="D24" s="1"/>
      <c r="E24" s="1"/>
      <c r="F24" s="1"/>
      <c r="G24" s="1"/>
    </row>
    <row r="25" spans="1:7" ht="19.5" customHeight="1" thickBot="1">
      <c r="A25" s="38" t="s">
        <v>32</v>
      </c>
      <c r="B25" s="39"/>
      <c r="C25" s="39"/>
      <c r="D25" s="39"/>
      <c r="E25" s="39"/>
      <c r="F25" s="40"/>
      <c r="G25" s="1"/>
    </row>
    <row r="26" spans="1:7" ht="13.5" customHeight="1">
      <c r="A26" s="41" t="s">
        <v>17</v>
      </c>
      <c r="B26" s="33"/>
      <c r="C26" s="33"/>
      <c r="D26" s="33" t="s">
        <v>16</v>
      </c>
      <c r="E26" s="33"/>
      <c r="F26" s="34"/>
      <c r="G26" s="1"/>
    </row>
    <row r="27" spans="1:7" ht="15">
      <c r="A27" s="42" t="s">
        <v>7</v>
      </c>
      <c r="B27" s="43"/>
      <c r="C27" s="43"/>
      <c r="D27" s="29" t="s">
        <v>4</v>
      </c>
      <c r="E27" s="29"/>
      <c r="F27" s="30"/>
      <c r="G27" s="1"/>
    </row>
    <row r="28" spans="1:7" ht="15">
      <c r="A28" s="42" t="s">
        <v>8</v>
      </c>
      <c r="B28" s="43"/>
      <c r="C28" s="43"/>
      <c r="D28" s="29" t="s">
        <v>5</v>
      </c>
      <c r="E28" s="29"/>
      <c r="F28" s="30"/>
      <c r="G28" s="1"/>
    </row>
    <row r="29" spans="1:7" ht="15.75" thickBot="1">
      <c r="A29" s="31" t="s">
        <v>9</v>
      </c>
      <c r="B29" s="32"/>
      <c r="C29" s="32"/>
      <c r="D29" s="36" t="s">
        <v>6</v>
      </c>
      <c r="E29" s="36"/>
      <c r="F29" s="37"/>
      <c r="G29" s="1"/>
    </row>
    <row r="31" spans="1:6" ht="17.25" customHeight="1">
      <c r="A31" s="35" t="s">
        <v>19</v>
      </c>
      <c r="B31" s="35"/>
      <c r="C31" s="35"/>
      <c r="D31" s="35"/>
      <c r="E31" s="35"/>
      <c r="F31" s="35"/>
    </row>
    <row r="32" spans="1:7" ht="16.5" customHeight="1">
      <c r="A32" s="35" t="s">
        <v>22</v>
      </c>
      <c r="B32" s="35"/>
      <c r="C32" s="35"/>
      <c r="D32" s="35"/>
      <c r="E32" s="35"/>
      <c r="F32" s="35"/>
      <c r="G32" s="35"/>
    </row>
    <row r="33" spans="1:7" ht="15" customHeight="1">
      <c r="A33" s="35" t="s">
        <v>23</v>
      </c>
      <c r="B33" s="35"/>
      <c r="C33" s="35"/>
      <c r="D33" s="35"/>
      <c r="E33" s="35"/>
      <c r="F33" s="35"/>
      <c r="G33" s="35"/>
    </row>
    <row r="34" spans="1:6" ht="15">
      <c r="A34" s="35"/>
      <c r="B34" s="35"/>
      <c r="C34" s="35"/>
      <c r="D34" s="35"/>
      <c r="E34" s="35"/>
      <c r="F34" s="35"/>
    </row>
  </sheetData>
  <sheetProtection/>
  <mergeCells count="43">
    <mergeCell ref="A12:F12"/>
    <mergeCell ref="B13:C13"/>
    <mergeCell ref="D13:E13"/>
    <mergeCell ref="F13:G13"/>
    <mergeCell ref="A2:G2"/>
    <mergeCell ref="A3:G3"/>
    <mergeCell ref="A5:G5"/>
    <mergeCell ref="A11:F11"/>
    <mergeCell ref="B14:C14"/>
    <mergeCell ref="D14:E14"/>
    <mergeCell ref="F14:G14"/>
    <mergeCell ref="B15:C15"/>
    <mergeCell ref="D15:E15"/>
    <mergeCell ref="F15:G15"/>
    <mergeCell ref="E23:F23"/>
    <mergeCell ref="B18:C18"/>
    <mergeCell ref="D18:E18"/>
    <mergeCell ref="F18:G18"/>
    <mergeCell ref="B16:C16"/>
    <mergeCell ref="D16:E16"/>
    <mergeCell ref="F16:G16"/>
    <mergeCell ref="B17:C17"/>
    <mergeCell ref="D17:E17"/>
    <mergeCell ref="F17:G17"/>
    <mergeCell ref="A32:G32"/>
    <mergeCell ref="A33:G33"/>
    <mergeCell ref="A34:F34"/>
    <mergeCell ref="A25:F25"/>
    <mergeCell ref="A26:C26"/>
    <mergeCell ref="D26:F26"/>
    <mergeCell ref="A27:C27"/>
    <mergeCell ref="D27:F27"/>
    <mergeCell ref="A28:C28"/>
    <mergeCell ref="A29:C29"/>
    <mergeCell ref="D29:F29"/>
    <mergeCell ref="D28:F28"/>
    <mergeCell ref="A19:E19"/>
    <mergeCell ref="F19:G19"/>
    <mergeCell ref="A31:F31"/>
    <mergeCell ref="A21:F21"/>
    <mergeCell ref="A22:D22"/>
    <mergeCell ref="E22:F22"/>
    <mergeCell ref="A23:D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120" zoomScaleNormal="120" zoomScalePageLayoutView="0" workbookViewId="0" topLeftCell="A16">
      <selection activeCell="E11" sqref="E11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18</v>
      </c>
    </row>
    <row r="2" spans="1:7" ht="79.5" customHeight="1">
      <c r="A2" s="45" t="s">
        <v>45</v>
      </c>
      <c r="B2" s="46"/>
      <c r="C2" s="46"/>
      <c r="D2" s="46"/>
      <c r="E2" s="46"/>
      <c r="F2" s="46"/>
      <c r="G2" s="46"/>
    </row>
    <row r="3" spans="1:7" s="20" customFormat="1" ht="30" customHeight="1">
      <c r="A3" s="44" t="s">
        <v>40</v>
      </c>
      <c r="B3" s="44"/>
      <c r="C3" s="44"/>
      <c r="D3" s="44"/>
      <c r="E3" s="44"/>
      <c r="F3" s="44"/>
      <c r="G3" s="44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47" t="s">
        <v>27</v>
      </c>
      <c r="B5" s="47"/>
      <c r="C5" s="47"/>
      <c r="D5" s="47"/>
      <c r="E5" s="47"/>
      <c r="F5" s="47"/>
      <c r="G5" s="47"/>
    </row>
    <row r="6" spans="1:7" ht="69.75" customHeight="1">
      <c r="A6" s="3"/>
      <c r="B6" s="4" t="s">
        <v>12</v>
      </c>
      <c r="C6" s="4" t="s">
        <v>0</v>
      </c>
      <c r="D6" s="24" t="s">
        <v>10</v>
      </c>
      <c r="E6" s="24" t="s">
        <v>11</v>
      </c>
      <c r="F6" s="24" t="s">
        <v>14</v>
      </c>
      <c r="G6" s="6" t="s">
        <v>3</v>
      </c>
    </row>
    <row r="7" spans="1:7" ht="15">
      <c r="A7" s="19" t="s">
        <v>34</v>
      </c>
      <c r="B7" s="18" t="s">
        <v>81</v>
      </c>
      <c r="C7" s="21" t="s">
        <v>53</v>
      </c>
      <c r="D7" s="21">
        <v>8295</v>
      </c>
      <c r="E7" s="21">
        <v>8296</v>
      </c>
      <c r="F7" s="21">
        <v>100</v>
      </c>
      <c r="G7" s="9"/>
    </row>
    <row r="8" spans="1:7" ht="24.75">
      <c r="A8" s="19" t="s">
        <v>35</v>
      </c>
      <c r="B8" s="18" t="s">
        <v>57</v>
      </c>
      <c r="C8" s="21" t="s">
        <v>82</v>
      </c>
      <c r="D8" s="21">
        <v>129442</v>
      </c>
      <c r="E8" s="21">
        <v>129527</v>
      </c>
      <c r="F8" s="21">
        <v>100</v>
      </c>
      <c r="G8" s="9"/>
    </row>
    <row r="9" spans="1:7" ht="24.75">
      <c r="A9" s="19" t="s">
        <v>36</v>
      </c>
      <c r="B9" s="18" t="s">
        <v>83</v>
      </c>
      <c r="C9" s="21" t="s">
        <v>48</v>
      </c>
      <c r="D9" s="21">
        <v>1441</v>
      </c>
      <c r="E9" s="21">
        <v>1457</v>
      </c>
      <c r="F9" s="21">
        <v>100</v>
      </c>
      <c r="G9" s="9"/>
    </row>
    <row r="10" spans="1:7" ht="15">
      <c r="A10" s="27" t="s">
        <v>37</v>
      </c>
      <c r="B10" s="18" t="s">
        <v>84</v>
      </c>
      <c r="C10" s="21" t="s">
        <v>85</v>
      </c>
      <c r="D10" s="21">
        <v>86975</v>
      </c>
      <c r="E10" s="21">
        <v>104340</v>
      </c>
      <c r="F10" s="21">
        <v>100</v>
      </c>
      <c r="G10" s="9"/>
    </row>
    <row r="11" spans="1:7" ht="15">
      <c r="A11" s="25"/>
      <c r="B11" s="8" t="s">
        <v>13</v>
      </c>
      <c r="C11" s="8"/>
      <c r="D11" s="8"/>
      <c r="E11" s="8"/>
      <c r="F11" s="8">
        <f>SUM(F7:F10)</f>
        <v>400</v>
      </c>
      <c r="G11" s="9"/>
    </row>
    <row r="12" spans="1:7" ht="21" customHeight="1" thickBot="1">
      <c r="A12" s="48" t="s">
        <v>28</v>
      </c>
      <c r="B12" s="49"/>
      <c r="C12" s="49"/>
      <c r="D12" s="49"/>
      <c r="E12" s="49"/>
      <c r="F12" s="50"/>
      <c r="G12" s="22">
        <f>F11/A10</f>
        <v>100</v>
      </c>
    </row>
    <row r="13" spans="1:7" ht="30" customHeight="1">
      <c r="A13" s="72" t="s">
        <v>42</v>
      </c>
      <c r="B13" s="73"/>
      <c r="C13" s="73"/>
      <c r="D13" s="73"/>
      <c r="E13" s="73"/>
      <c r="F13" s="73"/>
      <c r="G13" s="1"/>
    </row>
    <row r="14" spans="1:7" ht="105.75" customHeight="1">
      <c r="A14" s="8"/>
      <c r="B14" s="74" t="s">
        <v>1</v>
      </c>
      <c r="C14" s="74"/>
      <c r="D14" s="65" t="s">
        <v>20</v>
      </c>
      <c r="E14" s="65"/>
      <c r="F14" s="65" t="s">
        <v>2</v>
      </c>
      <c r="G14" s="65"/>
    </row>
    <row r="15" spans="1:7" ht="21" customHeight="1">
      <c r="A15" s="23">
        <v>1</v>
      </c>
      <c r="B15" s="75" t="s">
        <v>77</v>
      </c>
      <c r="C15" s="75"/>
      <c r="D15" s="65">
        <v>1</v>
      </c>
      <c r="E15" s="65"/>
      <c r="F15" s="29">
        <v>1</v>
      </c>
      <c r="G15" s="29"/>
    </row>
    <row r="16" spans="1:7" ht="27" customHeight="1">
      <c r="A16" s="28">
        <v>2</v>
      </c>
      <c r="B16" s="76" t="s">
        <v>78</v>
      </c>
      <c r="C16" s="77"/>
      <c r="D16" s="68">
        <v>1</v>
      </c>
      <c r="E16" s="69"/>
      <c r="F16" s="70">
        <v>1</v>
      </c>
      <c r="G16" s="71"/>
    </row>
    <row r="17" spans="1:7" ht="38.25" customHeight="1">
      <c r="A17" s="28">
        <v>3</v>
      </c>
      <c r="B17" s="76" t="s">
        <v>79</v>
      </c>
      <c r="C17" s="77"/>
      <c r="D17" s="68">
        <v>1</v>
      </c>
      <c r="E17" s="69"/>
      <c r="F17" s="70">
        <v>1</v>
      </c>
      <c r="G17" s="71"/>
    </row>
    <row r="18" spans="1:7" ht="81.75" customHeight="1">
      <c r="A18" s="28">
        <v>4</v>
      </c>
      <c r="B18" s="76" t="s">
        <v>80</v>
      </c>
      <c r="C18" s="77"/>
      <c r="D18" s="68">
        <v>1</v>
      </c>
      <c r="E18" s="69"/>
      <c r="F18" s="70">
        <v>1</v>
      </c>
      <c r="G18" s="71"/>
    </row>
    <row r="19" spans="1:7" ht="15.75" customHeight="1">
      <c r="A19" s="8"/>
      <c r="B19" s="61" t="s">
        <v>15</v>
      </c>
      <c r="C19" s="61"/>
      <c r="D19" s="62">
        <f>SUM(D15:E18)*100</f>
        <v>400</v>
      </c>
      <c r="E19" s="62"/>
      <c r="F19" s="29"/>
      <c r="G19" s="29"/>
    </row>
    <row r="20" spans="1:7" ht="30" customHeight="1" thickBot="1">
      <c r="A20" s="63" t="s">
        <v>29</v>
      </c>
      <c r="B20" s="64"/>
      <c r="C20" s="64"/>
      <c r="D20" s="64"/>
      <c r="E20" s="64"/>
      <c r="F20" s="55">
        <f>D19/A18</f>
        <v>100</v>
      </c>
      <c r="G20" s="56"/>
    </row>
    <row r="21" spans="1:7" ht="17.25" customHeight="1" thickBot="1">
      <c r="A21" s="11"/>
      <c r="B21" s="11"/>
      <c r="C21" s="11"/>
      <c r="D21" s="11"/>
      <c r="E21" s="12"/>
      <c r="F21" s="10"/>
      <c r="G21" s="10"/>
    </row>
    <row r="22" spans="1:7" ht="15.75" customHeight="1">
      <c r="A22" s="57" t="s">
        <v>31</v>
      </c>
      <c r="B22" s="58"/>
      <c r="C22" s="58"/>
      <c r="D22" s="58"/>
      <c r="E22" s="58"/>
      <c r="F22" s="59"/>
      <c r="G22" s="1"/>
    </row>
    <row r="23" spans="1:7" ht="17.25" customHeight="1">
      <c r="A23" s="60"/>
      <c r="B23" s="29"/>
      <c r="C23" s="29"/>
      <c r="D23" s="29"/>
      <c r="E23" s="29" t="s">
        <v>46</v>
      </c>
      <c r="F23" s="29"/>
      <c r="G23" s="1"/>
    </row>
    <row r="24" spans="1:7" ht="30.75" customHeight="1" thickBot="1">
      <c r="A24" s="53" t="s">
        <v>30</v>
      </c>
      <c r="B24" s="54"/>
      <c r="C24" s="54"/>
      <c r="D24" s="54"/>
      <c r="E24" s="55">
        <f>0.8*G12+0.2*F20</f>
        <v>100</v>
      </c>
      <c r="F24" s="56"/>
      <c r="G24" s="1"/>
    </row>
    <row r="25" spans="1:7" ht="15.75" thickBot="1">
      <c r="A25" s="1"/>
      <c r="B25" s="1"/>
      <c r="C25" s="1"/>
      <c r="D25" s="1"/>
      <c r="E25" s="1"/>
      <c r="F25" s="1"/>
      <c r="G25" s="1"/>
    </row>
    <row r="26" spans="1:7" ht="19.5" customHeight="1" thickBot="1">
      <c r="A26" s="38" t="s">
        <v>32</v>
      </c>
      <c r="B26" s="39"/>
      <c r="C26" s="39"/>
      <c r="D26" s="39"/>
      <c r="E26" s="39"/>
      <c r="F26" s="40"/>
      <c r="G26" s="1"/>
    </row>
    <row r="27" spans="1:7" ht="13.5" customHeight="1">
      <c r="A27" s="41" t="s">
        <v>17</v>
      </c>
      <c r="B27" s="33"/>
      <c r="C27" s="33"/>
      <c r="D27" s="33" t="s">
        <v>16</v>
      </c>
      <c r="E27" s="33"/>
      <c r="F27" s="34"/>
      <c r="G27" s="1"/>
    </row>
    <row r="28" spans="1:7" ht="15">
      <c r="A28" s="42" t="s">
        <v>7</v>
      </c>
      <c r="B28" s="43"/>
      <c r="C28" s="43"/>
      <c r="D28" s="29" t="s">
        <v>4</v>
      </c>
      <c r="E28" s="29"/>
      <c r="F28" s="30"/>
      <c r="G28" s="1"/>
    </row>
    <row r="29" spans="1:7" ht="15">
      <c r="A29" s="42" t="s">
        <v>8</v>
      </c>
      <c r="B29" s="43"/>
      <c r="C29" s="43"/>
      <c r="D29" s="29" t="s">
        <v>5</v>
      </c>
      <c r="E29" s="29"/>
      <c r="F29" s="30"/>
      <c r="G29" s="1"/>
    </row>
    <row r="30" spans="1:7" ht="15.75" thickBot="1">
      <c r="A30" s="31" t="s">
        <v>9</v>
      </c>
      <c r="B30" s="32"/>
      <c r="C30" s="32"/>
      <c r="D30" s="36" t="s">
        <v>6</v>
      </c>
      <c r="E30" s="36"/>
      <c r="F30" s="37"/>
      <c r="G30" s="1"/>
    </row>
    <row r="32" spans="1:6" ht="17.25" customHeight="1">
      <c r="A32" s="35" t="s">
        <v>19</v>
      </c>
      <c r="B32" s="35"/>
      <c r="C32" s="35"/>
      <c r="D32" s="35"/>
      <c r="E32" s="35"/>
      <c r="F32" s="35"/>
    </row>
    <row r="33" spans="1:7" ht="16.5" customHeight="1">
      <c r="A33" s="35" t="s">
        <v>22</v>
      </c>
      <c r="B33" s="35"/>
      <c r="C33" s="35"/>
      <c r="D33" s="35"/>
      <c r="E33" s="35"/>
      <c r="F33" s="35"/>
      <c r="G33" s="35"/>
    </row>
    <row r="34" spans="1:7" ht="15" customHeight="1">
      <c r="A34" s="35" t="s">
        <v>23</v>
      </c>
      <c r="B34" s="35"/>
      <c r="C34" s="35"/>
      <c r="D34" s="35"/>
      <c r="E34" s="35"/>
      <c r="F34" s="35"/>
      <c r="G34" s="35"/>
    </row>
    <row r="35" spans="1:6" ht="15">
      <c r="A35" s="35"/>
      <c r="B35" s="35"/>
      <c r="C35" s="35"/>
      <c r="D35" s="35"/>
      <c r="E35" s="35"/>
      <c r="F35" s="35"/>
    </row>
  </sheetData>
  <sheetProtection/>
  <mergeCells count="43">
    <mergeCell ref="A13:F13"/>
    <mergeCell ref="B14:C14"/>
    <mergeCell ref="D14:E14"/>
    <mergeCell ref="F14:G14"/>
    <mergeCell ref="A2:G2"/>
    <mergeCell ref="A3:G3"/>
    <mergeCell ref="A5:G5"/>
    <mergeCell ref="A12:F12"/>
    <mergeCell ref="B15:C15"/>
    <mergeCell ref="D15:E15"/>
    <mergeCell ref="F15:G15"/>
    <mergeCell ref="B16:C16"/>
    <mergeCell ref="B17:C17"/>
    <mergeCell ref="B18:C18"/>
    <mergeCell ref="D16:E16"/>
    <mergeCell ref="A22:F22"/>
    <mergeCell ref="A23:D23"/>
    <mergeCell ref="E23:F23"/>
    <mergeCell ref="A24:D24"/>
    <mergeCell ref="E24:F24"/>
    <mergeCell ref="B19:C19"/>
    <mergeCell ref="D19:E19"/>
    <mergeCell ref="F19:G19"/>
    <mergeCell ref="A32:F32"/>
    <mergeCell ref="A33:G33"/>
    <mergeCell ref="A34:G34"/>
    <mergeCell ref="A35:F35"/>
    <mergeCell ref="A26:F26"/>
    <mergeCell ref="A27:C27"/>
    <mergeCell ref="D27:F27"/>
    <mergeCell ref="A28:C28"/>
    <mergeCell ref="D28:F28"/>
    <mergeCell ref="A29:C29"/>
    <mergeCell ref="D17:E17"/>
    <mergeCell ref="D18:E18"/>
    <mergeCell ref="F16:G16"/>
    <mergeCell ref="F17:G17"/>
    <mergeCell ref="F18:G18"/>
    <mergeCell ref="A30:C30"/>
    <mergeCell ref="D30:F30"/>
    <mergeCell ref="D29:F29"/>
    <mergeCell ref="A20:E20"/>
    <mergeCell ref="F20:G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2021-03-16T06:06:06Z</cp:lastPrinted>
  <dcterms:created xsi:type="dcterms:W3CDTF">2014-01-29T06:13:10Z</dcterms:created>
  <dcterms:modified xsi:type="dcterms:W3CDTF">2023-06-07T13:07:08Z</dcterms:modified>
  <cp:category/>
  <cp:version/>
  <cp:contentType/>
  <cp:contentStatus/>
</cp:coreProperties>
</file>