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<sst xmlns="http://schemas.openxmlformats.org/spreadsheetml/2006/main" count="85" uniqueCount="64">
  <si>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ед.изм</t>
  </si>
  <si>
    <t>Наименование контрольных мероприятий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</si>
  <si>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</si>
  <si>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</si>
  <si>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</si>
  <si>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</si>
  <si>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</si>
  <si>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</si>
  <si>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</si>
  <si>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</si>
  <si>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</si>
  <si>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</si>
  <si>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</si>
  <si>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</si>
  <si>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</si>
  <si>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</si>
  <si>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</si>
  <si>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</si>
  <si>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</si>
  <si>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</si>
  <si>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</si>
  <si>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</si>
  <si>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</si>
  <si>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</si>
  <si>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>%</t>
  </si>
  <si>
    <t xml:space="preserve">Сумма значений </t>
  </si>
  <si>
    <t xml:space="preserve">Cel - оценка степени достижения цели, решения задачимуниципальной программы </t>
  </si>
  <si>
    <t xml:space="preserve">Критерий 1 - Степень  достижения целей и решения задач муниципальной  программы </t>
  </si>
  <si>
    <t xml:space="preserve">Cel - оценка степени достижения цели, решения задачи муниципальной подпрограммы </t>
  </si>
  <si>
    <t>Oпп = 0,8*Celпп + 0,2* Merпп</t>
  </si>
  <si>
    <t xml:space="preserve">             n
Merпп = (1 / n) x SUM (Rj x 100%),
            j=1</t>
  </si>
  <si>
    <t xml:space="preserve">             n
Mer пп= (1 / n) x SUM (Rj x 100%),
            j=1</t>
  </si>
  <si>
    <t xml:space="preserve">                                   m
Celпп = (1 / m) x SUM (Si),
                                  i=1
</t>
  </si>
  <si>
    <t xml:space="preserve">                                   m
Celмп = (1 / m) x SUM (Si),
                                  i=1
</t>
  </si>
  <si>
    <t xml:space="preserve">Oпп - комплексная оценка эффективности реализации муниципальной  подпрограммы 1 </t>
  </si>
  <si>
    <t>Oпп - комплексная оценка эффективности реализации муниципальной  подпрограммы 2</t>
  </si>
  <si>
    <t>Комплексная оценка эффективности реализации тмуниципальной программы</t>
  </si>
  <si>
    <t>Омп - комплексная оценка эффективности реализации муниципальной программы</t>
  </si>
  <si>
    <t>Омп=0,5*Celмп+0,5*((Опп1+Опп2)/2)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</si>
  <si>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 </t>
    </r>
    <r>
      <rPr>
        <b/>
        <sz val="11"/>
        <color indexed="8"/>
        <rFont val="Times New Roman"/>
        <family val="1"/>
      </rPr>
      <t>«Комплексное развитие сельских территорий в муниципальном районе  «Перемышльский район»</t>
    </r>
  </si>
  <si>
    <t>Сохранение доли сельского населения в общей численности населения Перемышльского района Калужской области (на уровне не менее)</t>
  </si>
  <si>
    <t>Уровень занятости сельского населения, в том числе проршедшего дополнительное обучение (переобучение)</t>
  </si>
  <si>
    <t>Критерий 1.1. - Степень  достижения целей и решения задач муниципальной подпрограммы Создение условий для обеспечения доступным и комфортным жильем сельского населения</t>
  </si>
  <si>
    <t>Объем ввода (приобритения) жилья для граждан, проживающих на сельских территориях</t>
  </si>
  <si>
    <t>кв.м.</t>
  </si>
  <si>
    <t>Объем ввода жилья, предоставляемого на условиях найма гражданам, проживающим на сельских территориях</t>
  </si>
  <si>
    <t>Количество реализованных проектов по обустройству инженерной инфрасртуктурой и благоустройству площадок расположенных на сельских территориях, под компактую застройку</t>
  </si>
  <si>
    <t>ед.</t>
  </si>
  <si>
    <t>Критерий 1.2. - Степень  достижения целей и решения задач муниципальной подпрограммы Создание и развитие инфраструктуры на сельских территориях</t>
  </si>
  <si>
    <t>Количество реализованных общественно значимых проектов по благоустройству сельских территорий</t>
  </si>
  <si>
    <t>Количество реализованных проектов комплексного развития сельских территорий</t>
  </si>
  <si>
    <t xml:space="preserve">ед. </t>
  </si>
  <si>
    <t>Критерий 2.1- Степень реализации контрольных мероприятий муниципальной  подпрограммы Содание условий для обеспечения доступным и комфортным жильем сельского населения</t>
  </si>
  <si>
    <t>Улучшение жилищных условий граждан, проживающих на сельских территориях</t>
  </si>
  <si>
    <t>Предоставление субсидий на улучшение жилищных условий граждан, проживающих на сельских территориях</t>
  </si>
  <si>
    <t>Строительство жилья, предоставляемого по договору найма жилого помещения</t>
  </si>
  <si>
    <t>Предоставление субсидий в целях оказания финансовой поддержки при исплнении расходных обязательств муниципальных образований, связанных со строительством жилого помещения (жилого дома), предоставляемого гражданам Российской Федерации, прорживающим на сельских территорих, по договору найма жилого помещения</t>
  </si>
  <si>
    <t>Благоустройство сельских территорий</t>
  </si>
  <si>
    <t>Создание современного облика сельских территорий</t>
  </si>
  <si>
    <t>Комплексная оценка эффективности муниципальной подпрограммы "Создание условий для обеспечение доступным и комфортным жильем сельского населения"</t>
  </si>
  <si>
    <t>Комплексная оценка эффективности муниципальной подпрограммы "Создание и развитие инфраструктуры на сельских территориях"</t>
  </si>
  <si>
    <t>Критерий 2.2.- Степень реализации контрольных мероприятий муниципальной  подпрограммы "Создание и развитие инфраструктуры на сельских территориях"</t>
  </si>
  <si>
    <t xml:space="preserve">Расчет оценки эффективности реализации муниципальной программы  
 Перемышльского района  в 2022 году  
</t>
  </si>
  <si>
    <t>Доля общей площади благоустроенных жилых помещений в сельских населенных пунктах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</si>
</sst>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43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2" fontId="43" fillId="7" borderId="16" xfId="0" applyNumberFormat="1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2" fontId="43" fillId="0" borderId="20" xfId="0" applyNumberFormat="1" applyFont="1" applyFill="1" applyBorder="1" applyAlignment="1">
      <alignment/>
    </xf>
    <xf numFmtId="0" fontId="43" fillId="0" borderId="21" xfId="0" applyFont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2" fontId="4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44" fillId="7" borderId="15" xfId="0" applyNumberFormat="1" applyFont="1" applyFill="1" applyBorder="1" applyAlignment="1">
      <alignment/>
    </xf>
    <xf numFmtId="0" fontId="34" fillId="0" borderId="0" xfId="0" applyFont="1" applyAlignment="1">
      <alignment/>
    </xf>
    <xf numFmtId="2" fontId="43" fillId="0" borderId="0" xfId="0" applyNumberFormat="1" applyFont="1" applyFill="1" applyBorder="1" applyAlignment="1">
      <alignment horizontal="center"/>
    </xf>
    <xf numFmtId="2" fontId="43" fillId="33" borderId="0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2" fontId="43" fillId="7" borderId="26" xfId="0" applyNumberFormat="1" applyFont="1" applyFill="1" applyBorder="1" applyAlignment="1">
      <alignment horizontal="center"/>
    </xf>
    <xf numFmtId="2" fontId="43" fillId="7" borderId="28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4" fillId="0" borderId="31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4" fillId="0" borderId="33" xfId="0" applyFont="1" applyBorder="1" applyAlignment="1">
      <alignment horizontal="left"/>
    </xf>
    <xf numFmtId="0" fontId="44" fillId="0" borderId="34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wrapText="1"/>
    </xf>
    <xf numFmtId="0" fontId="43" fillId="0" borderId="36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0" fontId="43" fillId="0" borderId="38" xfId="0" applyFont="1" applyBorder="1" applyAlignment="1">
      <alignment horizontal="left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43" fillId="7" borderId="24" xfId="0" applyNumberFormat="1" applyFont="1" applyFill="1" applyBorder="1" applyAlignment="1">
      <alignment horizontal="center"/>
    </xf>
    <xf numFmtId="2" fontId="43" fillId="7" borderId="16" xfId="0" applyNumberFormat="1" applyFont="1" applyFill="1" applyBorder="1" applyAlignment="1">
      <alignment horizontal="center"/>
    </xf>
    <xf numFmtId="0" fontId="43" fillId="0" borderId="23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44" fillId="33" borderId="14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B25" sqref="B25:D25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16</v>
      </c>
    </row>
    <row r="2" spans="1:7" ht="35.25" customHeight="1">
      <c r="A2" s="73" t="s">
        <v>62</v>
      </c>
      <c r="B2" s="74"/>
      <c r="C2" s="74"/>
      <c r="D2" s="74"/>
      <c r="E2" s="74"/>
      <c r="F2" s="74"/>
      <c r="G2" s="74"/>
    </row>
    <row r="3" spans="1:7" ht="42.75" customHeight="1">
      <c r="A3" s="60" t="s">
        <v>39</v>
      </c>
      <c r="B3" s="61"/>
      <c r="C3" s="61"/>
      <c r="D3" s="61"/>
      <c r="E3" s="61"/>
      <c r="F3" s="61"/>
      <c r="G3" s="62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75" t="s">
        <v>27</v>
      </c>
      <c r="B5" s="75"/>
      <c r="C5" s="75"/>
      <c r="D5" s="75"/>
      <c r="E5" s="75"/>
      <c r="F5" s="75"/>
      <c r="G5" s="75"/>
    </row>
    <row r="6" spans="1:7" ht="69.75" customHeight="1">
      <c r="A6" s="3"/>
      <c r="B6" s="4" t="s">
        <v>10</v>
      </c>
      <c r="C6" s="4" t="s">
        <v>0</v>
      </c>
      <c r="D6" s="5" t="s">
        <v>8</v>
      </c>
      <c r="E6" s="5" t="s">
        <v>9</v>
      </c>
      <c r="F6" s="5" t="s">
        <v>12</v>
      </c>
      <c r="G6" s="6" t="s">
        <v>33</v>
      </c>
    </row>
    <row r="7" spans="1:7" ht="60">
      <c r="A7" s="7">
        <v>1</v>
      </c>
      <c r="B7" s="10" t="s">
        <v>40</v>
      </c>
      <c r="C7" s="10" t="s">
        <v>24</v>
      </c>
      <c r="D7" s="15">
        <v>100</v>
      </c>
      <c r="E7" s="15">
        <v>100</v>
      </c>
      <c r="F7" s="15">
        <v>100</v>
      </c>
      <c r="G7" s="11"/>
    </row>
    <row r="8" spans="1:7" ht="25.5">
      <c r="A8" s="7">
        <v>2</v>
      </c>
      <c r="B8" s="12" t="s">
        <v>63</v>
      </c>
      <c r="C8" s="13" t="s">
        <v>24</v>
      </c>
      <c r="D8" s="15">
        <v>42.8</v>
      </c>
      <c r="E8" s="15">
        <v>46.5</v>
      </c>
      <c r="F8" s="15">
        <v>100</v>
      </c>
      <c r="G8" s="11"/>
    </row>
    <row r="9" spans="1:7" ht="38.25">
      <c r="A9" s="7">
        <v>3</v>
      </c>
      <c r="B9" s="12" t="s">
        <v>41</v>
      </c>
      <c r="C9" s="13" t="s">
        <v>24</v>
      </c>
      <c r="D9" s="15">
        <v>90</v>
      </c>
      <c r="E9" s="15">
        <v>90</v>
      </c>
      <c r="F9" s="15">
        <v>100</v>
      </c>
      <c r="G9" s="11"/>
    </row>
    <row r="10" spans="1:7" ht="15">
      <c r="A10" s="18"/>
      <c r="B10" s="12" t="s">
        <v>25</v>
      </c>
      <c r="C10" s="13"/>
      <c r="D10" s="15"/>
      <c r="E10" s="15"/>
      <c r="F10" s="15">
        <f>SUM(F7:F9)</f>
        <v>300</v>
      </c>
      <c r="G10" s="11"/>
    </row>
    <row r="11" spans="1:7" s="29" customFormat="1" ht="21" customHeight="1">
      <c r="A11" s="80" t="s">
        <v>26</v>
      </c>
      <c r="B11" s="81"/>
      <c r="C11" s="81"/>
      <c r="D11" s="81"/>
      <c r="E11" s="81"/>
      <c r="F11" s="82"/>
      <c r="G11" s="28">
        <f>F10/A9</f>
        <v>100</v>
      </c>
    </row>
    <row r="12" spans="1:8" ht="21" customHeight="1">
      <c r="A12" s="25"/>
      <c r="B12" s="25"/>
      <c r="C12" s="25"/>
      <c r="D12" s="25"/>
      <c r="E12" s="25"/>
      <c r="F12" s="25"/>
      <c r="G12" s="26"/>
      <c r="H12" s="27"/>
    </row>
    <row r="13" spans="1:8" ht="21" customHeight="1">
      <c r="A13" s="25"/>
      <c r="B13" s="25"/>
      <c r="C13" s="25"/>
      <c r="D13" s="25"/>
      <c r="E13" s="25"/>
      <c r="F13" s="25"/>
      <c r="G13" s="26"/>
      <c r="H13" s="27"/>
    </row>
    <row r="14" spans="1:7" ht="39" customHeight="1" thickBot="1">
      <c r="A14" s="83" t="s">
        <v>42</v>
      </c>
      <c r="B14" s="83"/>
      <c r="C14" s="83"/>
      <c r="D14" s="83"/>
      <c r="E14" s="83"/>
      <c r="F14" s="83"/>
      <c r="G14" s="83"/>
    </row>
    <row r="15" spans="1:7" ht="68.25">
      <c r="A15" s="3"/>
      <c r="B15" s="4" t="s">
        <v>10</v>
      </c>
      <c r="C15" s="4" t="s">
        <v>0</v>
      </c>
      <c r="D15" s="19" t="s">
        <v>8</v>
      </c>
      <c r="E15" s="19" t="s">
        <v>9</v>
      </c>
      <c r="F15" s="19" t="s">
        <v>12</v>
      </c>
      <c r="G15" s="6" t="s">
        <v>32</v>
      </c>
    </row>
    <row r="16" spans="1:7" ht="25.5">
      <c r="A16" s="24">
        <v>1</v>
      </c>
      <c r="B16" s="112" t="s">
        <v>43</v>
      </c>
      <c r="C16" s="113" t="s">
        <v>44</v>
      </c>
      <c r="D16" s="114">
        <v>54</v>
      </c>
      <c r="E16" s="114">
        <v>0</v>
      </c>
      <c r="F16" s="15">
        <f>E16/D16*100</f>
        <v>0</v>
      </c>
      <c r="G16" s="11"/>
    </row>
    <row r="17" spans="1:7" ht="38.25">
      <c r="A17" s="24">
        <v>2</v>
      </c>
      <c r="B17" s="12" t="s">
        <v>45</v>
      </c>
      <c r="C17" s="13" t="s">
        <v>44</v>
      </c>
      <c r="D17" s="15"/>
      <c r="E17" s="15"/>
      <c r="F17" s="15"/>
      <c r="G17" s="11"/>
    </row>
    <row r="18" spans="1:7" ht="51">
      <c r="A18" s="17">
        <v>3</v>
      </c>
      <c r="B18" s="12" t="s">
        <v>46</v>
      </c>
      <c r="C18" s="10" t="s">
        <v>47</v>
      </c>
      <c r="D18" s="15"/>
      <c r="E18" s="15"/>
      <c r="F18" s="15"/>
      <c r="G18" s="11"/>
    </row>
    <row r="19" spans="1:7" ht="15">
      <c r="A19" s="18"/>
      <c r="B19" s="12" t="s">
        <v>25</v>
      </c>
      <c r="C19" s="13"/>
      <c r="D19" s="15"/>
      <c r="E19" s="15"/>
      <c r="F19" s="15">
        <f>SUM(F16:F18)</f>
        <v>0</v>
      </c>
      <c r="G19" s="11"/>
    </row>
    <row r="20" spans="1:7" ht="21" customHeight="1" thickBot="1">
      <c r="A20" s="84" t="s">
        <v>28</v>
      </c>
      <c r="B20" s="85"/>
      <c r="C20" s="85"/>
      <c r="D20" s="85"/>
      <c r="E20" s="85"/>
      <c r="F20" s="86"/>
      <c r="G20" s="16">
        <f>F19</f>
        <v>0</v>
      </c>
    </row>
    <row r="21" spans="1:7" ht="21" customHeight="1">
      <c r="A21" s="20"/>
      <c r="B21" s="21"/>
      <c r="C21" s="21"/>
      <c r="D21" s="21"/>
      <c r="E21" s="21"/>
      <c r="F21" s="22"/>
      <c r="G21" s="23"/>
    </row>
    <row r="22" spans="1:7" ht="21" customHeight="1">
      <c r="A22" s="20"/>
      <c r="B22" s="21"/>
      <c r="C22" s="21"/>
      <c r="D22" s="21"/>
      <c r="E22" s="21"/>
      <c r="F22" s="22"/>
      <c r="G22" s="23"/>
    </row>
    <row r="23" spans="1:7" ht="34.5" customHeight="1" thickBot="1">
      <c r="A23" s="83" t="s">
        <v>48</v>
      </c>
      <c r="B23" s="83"/>
      <c r="C23" s="83"/>
      <c r="D23" s="83"/>
      <c r="E23" s="83"/>
      <c r="F23" s="83"/>
      <c r="G23" s="83"/>
    </row>
    <row r="24" spans="1:7" ht="68.25">
      <c r="A24" s="3"/>
      <c r="B24" s="4" t="s">
        <v>10</v>
      </c>
      <c r="C24" s="4" t="s">
        <v>0</v>
      </c>
      <c r="D24" s="19" t="s">
        <v>8</v>
      </c>
      <c r="E24" s="19" t="s">
        <v>9</v>
      </c>
      <c r="F24" s="19" t="s">
        <v>12</v>
      </c>
      <c r="G24" s="6" t="s">
        <v>32</v>
      </c>
    </row>
    <row r="25" spans="1:7" ht="25.5">
      <c r="A25" s="9">
        <v>1</v>
      </c>
      <c r="B25" s="112" t="s">
        <v>49</v>
      </c>
      <c r="C25" s="113" t="s">
        <v>47</v>
      </c>
      <c r="D25" s="114">
        <v>1</v>
      </c>
      <c r="E25" s="15">
        <v>1</v>
      </c>
      <c r="F25" s="15">
        <f>E25/D25*100</f>
        <v>100</v>
      </c>
      <c r="G25" s="11"/>
    </row>
    <row r="26" spans="1:7" ht="25.5">
      <c r="A26" s="9">
        <v>2</v>
      </c>
      <c r="B26" s="12" t="s">
        <v>50</v>
      </c>
      <c r="C26" s="13" t="s">
        <v>51</v>
      </c>
      <c r="D26" s="15">
        <v>1</v>
      </c>
      <c r="E26" s="15">
        <v>0</v>
      </c>
      <c r="F26" s="15"/>
      <c r="G26" s="11"/>
    </row>
    <row r="27" spans="1:7" ht="15">
      <c r="A27" s="7"/>
      <c r="B27" s="10" t="s">
        <v>11</v>
      </c>
      <c r="C27" s="10"/>
      <c r="D27" s="10"/>
      <c r="E27" s="10"/>
      <c r="F27" s="10">
        <f>SUM(F25:F26)</f>
        <v>100</v>
      </c>
      <c r="G27" s="11"/>
    </row>
    <row r="28" spans="1:7" ht="21" customHeight="1" thickBot="1">
      <c r="A28" s="84" t="s">
        <v>18</v>
      </c>
      <c r="B28" s="85"/>
      <c r="C28" s="85"/>
      <c r="D28" s="85"/>
      <c r="E28" s="85"/>
      <c r="F28" s="86"/>
      <c r="G28" s="16">
        <f>F27/A25</f>
        <v>100</v>
      </c>
    </row>
    <row r="29" spans="1:7" ht="34.5" customHeight="1">
      <c r="A29" s="76"/>
      <c r="B29" s="77"/>
      <c r="C29" s="77"/>
      <c r="D29" s="77"/>
      <c r="E29" s="77"/>
      <c r="F29" s="77"/>
      <c r="G29" s="77"/>
    </row>
    <row r="30" spans="1:7" ht="30" customHeight="1" thickBot="1">
      <c r="A30" s="65" t="s">
        <v>52</v>
      </c>
      <c r="B30" s="66"/>
      <c r="C30" s="66"/>
      <c r="D30" s="66"/>
      <c r="E30" s="66"/>
      <c r="F30" s="66"/>
      <c r="G30" s="1"/>
    </row>
    <row r="31" spans="1:7" ht="105.75" customHeight="1">
      <c r="A31" s="3"/>
      <c r="B31" s="63" t="s">
        <v>1</v>
      </c>
      <c r="C31" s="63"/>
      <c r="D31" s="67" t="s">
        <v>19</v>
      </c>
      <c r="E31" s="67"/>
      <c r="F31" s="67" t="s">
        <v>31</v>
      </c>
      <c r="G31" s="68"/>
    </row>
    <row r="32" spans="1:7" ht="29.25" customHeight="1">
      <c r="A32" s="7">
        <v>1</v>
      </c>
      <c r="B32" s="78" t="s">
        <v>53</v>
      </c>
      <c r="C32" s="79"/>
      <c r="D32" s="72">
        <v>1</v>
      </c>
      <c r="E32" s="72"/>
      <c r="F32" s="41"/>
      <c r="G32" s="42"/>
    </row>
    <row r="33" spans="1:7" ht="48.75" customHeight="1">
      <c r="A33" s="18">
        <v>2</v>
      </c>
      <c r="B33" s="78" t="s">
        <v>54</v>
      </c>
      <c r="C33" s="79"/>
      <c r="D33" s="88">
        <v>1</v>
      </c>
      <c r="E33" s="100"/>
      <c r="F33" s="101"/>
      <c r="G33" s="102"/>
    </row>
    <row r="34" spans="1:7" ht="47.25" customHeight="1">
      <c r="A34" s="7">
        <v>3</v>
      </c>
      <c r="B34" s="78" t="s">
        <v>55</v>
      </c>
      <c r="C34" s="79"/>
      <c r="D34" s="72">
        <v>0</v>
      </c>
      <c r="E34" s="72"/>
      <c r="F34" s="41"/>
      <c r="G34" s="42"/>
    </row>
    <row r="35" spans="1:7" ht="102" customHeight="1">
      <c r="A35" s="14">
        <v>4</v>
      </c>
      <c r="B35" s="78" t="s">
        <v>56</v>
      </c>
      <c r="C35" s="89"/>
      <c r="D35" s="88">
        <v>0</v>
      </c>
      <c r="E35" s="89"/>
      <c r="F35" s="69"/>
      <c r="G35" s="70"/>
    </row>
    <row r="36" spans="1:7" ht="15.75" customHeight="1">
      <c r="A36" s="8"/>
      <c r="B36" s="105" t="s">
        <v>13</v>
      </c>
      <c r="C36" s="105"/>
      <c r="D36" s="87">
        <f>SUM(D32:D35)</f>
        <v>2</v>
      </c>
      <c r="E36" s="87"/>
      <c r="F36" s="41"/>
      <c r="G36" s="42"/>
    </row>
    <row r="37" spans="1:7" ht="30" customHeight="1" thickBot="1">
      <c r="A37" s="39" t="s">
        <v>22</v>
      </c>
      <c r="B37" s="40"/>
      <c r="C37" s="40"/>
      <c r="D37" s="40"/>
      <c r="E37" s="40"/>
      <c r="F37" s="90">
        <f>D36/2*100</f>
        <v>100</v>
      </c>
      <c r="G37" s="91"/>
    </row>
    <row r="38" spans="1:7" ht="30" customHeight="1">
      <c r="A38" s="25"/>
      <c r="B38" s="25"/>
      <c r="C38" s="25"/>
      <c r="D38" s="25"/>
      <c r="E38" s="25"/>
      <c r="F38" s="30"/>
      <c r="G38" s="30"/>
    </row>
    <row r="39" spans="1:7" ht="49.5" customHeight="1" thickBot="1">
      <c r="A39" s="65" t="s">
        <v>61</v>
      </c>
      <c r="B39" s="66"/>
      <c r="C39" s="66"/>
      <c r="D39" s="66"/>
      <c r="E39" s="66"/>
      <c r="F39" s="66"/>
      <c r="G39" s="1"/>
    </row>
    <row r="40" spans="1:7" ht="36.75" customHeight="1">
      <c r="A40" s="3"/>
      <c r="B40" s="63" t="s">
        <v>1</v>
      </c>
      <c r="C40" s="63"/>
      <c r="D40" s="67" t="s">
        <v>19</v>
      </c>
      <c r="E40" s="67"/>
      <c r="F40" s="67" t="s">
        <v>30</v>
      </c>
      <c r="G40" s="68"/>
    </row>
    <row r="41" spans="1:7" s="37" customFormat="1" ht="30" customHeight="1">
      <c r="A41" s="36">
        <v>1</v>
      </c>
      <c r="B41" s="103" t="s">
        <v>57</v>
      </c>
      <c r="C41" s="104"/>
      <c r="D41" s="49">
        <v>1</v>
      </c>
      <c r="E41" s="49"/>
      <c r="F41" s="50"/>
      <c r="G41" s="51"/>
    </row>
    <row r="42" spans="1:7" s="37" customFormat="1" ht="30" customHeight="1">
      <c r="A42" s="36">
        <v>2</v>
      </c>
      <c r="B42" s="103" t="s">
        <v>58</v>
      </c>
      <c r="C42" s="104"/>
      <c r="D42" s="106">
        <v>1</v>
      </c>
      <c r="E42" s="107"/>
      <c r="F42" s="108"/>
      <c r="G42" s="109"/>
    </row>
    <row r="43" spans="1:7" ht="15.75" customHeight="1" thickBot="1">
      <c r="A43" s="32"/>
      <c r="B43" s="99" t="s">
        <v>13</v>
      </c>
      <c r="C43" s="99"/>
      <c r="D43" s="71">
        <f>D41+D42</f>
        <v>2</v>
      </c>
      <c r="E43" s="71"/>
      <c r="F43" s="52"/>
      <c r="G43" s="53"/>
    </row>
    <row r="44" spans="1:7" ht="30" customHeight="1" thickBot="1">
      <c r="A44" s="54" t="s">
        <v>22</v>
      </c>
      <c r="B44" s="55"/>
      <c r="C44" s="55"/>
      <c r="D44" s="55"/>
      <c r="E44" s="56"/>
      <c r="F44" s="57">
        <f>D43/A42*100</f>
        <v>100</v>
      </c>
      <c r="G44" s="58"/>
    </row>
    <row r="45" spans="1:7" ht="30" customHeight="1">
      <c r="A45" s="25"/>
      <c r="B45" s="25"/>
      <c r="C45" s="25"/>
      <c r="D45" s="25"/>
      <c r="E45" s="25"/>
      <c r="F45" s="31"/>
      <c r="G45" s="31"/>
    </row>
    <row r="46" spans="1:7" ht="30" customHeight="1">
      <c r="A46" s="25"/>
      <c r="B46" s="25"/>
      <c r="C46" s="25"/>
      <c r="D46" s="25"/>
      <c r="E46" s="25"/>
      <c r="F46" s="31"/>
      <c r="G46" s="31"/>
    </row>
    <row r="47" spans="1:7" ht="30" customHeight="1">
      <c r="A47" s="59" t="s">
        <v>59</v>
      </c>
      <c r="B47" s="59"/>
      <c r="C47" s="59"/>
      <c r="D47" s="59"/>
      <c r="E47" s="59"/>
      <c r="F47" s="59"/>
      <c r="G47" s="31"/>
    </row>
    <row r="48" spans="1:7" ht="17.25" customHeight="1">
      <c r="A48" s="41"/>
      <c r="B48" s="41"/>
      <c r="C48" s="41"/>
      <c r="D48" s="41"/>
      <c r="E48" s="41" t="s">
        <v>29</v>
      </c>
      <c r="F48" s="41"/>
      <c r="G48" s="1"/>
    </row>
    <row r="49" spans="1:7" ht="30.75" customHeight="1" thickBot="1">
      <c r="A49" s="92" t="s">
        <v>34</v>
      </c>
      <c r="B49" s="93"/>
      <c r="C49" s="93"/>
      <c r="D49" s="93"/>
      <c r="E49" s="90">
        <f>0.8*G20+0.2*F37</f>
        <v>20</v>
      </c>
      <c r="F49" s="91"/>
      <c r="G49" s="1"/>
    </row>
    <row r="50" spans="1:7" ht="30.75" customHeight="1">
      <c r="A50" s="33"/>
      <c r="B50" s="33"/>
      <c r="C50" s="33"/>
      <c r="D50" s="33"/>
      <c r="E50" s="31"/>
      <c r="F50" s="31"/>
      <c r="G50" s="1"/>
    </row>
    <row r="51" spans="1:7" ht="30.75" customHeight="1">
      <c r="A51" s="59" t="s">
        <v>60</v>
      </c>
      <c r="B51" s="59"/>
      <c r="C51" s="59"/>
      <c r="D51" s="59"/>
      <c r="E51" s="59"/>
      <c r="F51" s="59"/>
      <c r="G51" s="1"/>
    </row>
    <row r="52" spans="1:7" ht="30.75" customHeight="1">
      <c r="A52" s="41"/>
      <c r="B52" s="41"/>
      <c r="C52" s="41"/>
      <c r="D52" s="41"/>
      <c r="E52" s="41" t="s">
        <v>29</v>
      </c>
      <c r="F52" s="41"/>
      <c r="G52" s="1"/>
    </row>
    <row r="53" spans="1:7" ht="30.75" customHeight="1" thickBot="1">
      <c r="A53" s="92" t="s">
        <v>35</v>
      </c>
      <c r="B53" s="93"/>
      <c r="C53" s="93"/>
      <c r="D53" s="93"/>
      <c r="E53" s="90">
        <f>0.8*G28+0.2*F44</f>
        <v>100</v>
      </c>
      <c r="F53" s="91"/>
      <c r="G53" s="1"/>
    </row>
    <row r="54" spans="1:7" ht="30.75" customHeight="1">
      <c r="A54" s="33"/>
      <c r="B54" s="33"/>
      <c r="C54" s="33"/>
      <c r="D54" s="33"/>
      <c r="E54" s="31"/>
      <c r="F54" s="31"/>
      <c r="G54" s="1"/>
    </row>
    <row r="55" spans="1:7" ht="30.75" customHeight="1">
      <c r="A55" s="33"/>
      <c r="B55" s="33"/>
      <c r="C55" s="33"/>
      <c r="D55" s="33"/>
      <c r="E55" s="31"/>
      <c r="F55" s="31"/>
      <c r="G55" s="1"/>
    </row>
    <row r="56" spans="1:7" ht="30.75" customHeight="1">
      <c r="A56" s="34"/>
      <c r="B56" s="94" t="s">
        <v>36</v>
      </c>
      <c r="C56" s="94"/>
      <c r="D56" s="94"/>
      <c r="E56" s="94"/>
      <c r="F56" s="94"/>
      <c r="G56" s="1"/>
    </row>
    <row r="57" spans="1:7" ht="18" customHeight="1">
      <c r="A57" s="34"/>
      <c r="B57" s="111"/>
      <c r="C57" s="111"/>
      <c r="D57" s="111"/>
      <c r="E57" s="111" t="s">
        <v>38</v>
      </c>
      <c r="F57" s="111"/>
      <c r="G57" s="1"/>
    </row>
    <row r="58" spans="1:7" s="29" customFormat="1" ht="30.75" customHeight="1">
      <c r="A58" s="94" t="s">
        <v>37</v>
      </c>
      <c r="B58" s="94"/>
      <c r="C58" s="94"/>
      <c r="D58" s="94"/>
      <c r="E58" s="110">
        <f>0.5*G11+0.5*((E49+E53)/2)</f>
        <v>80</v>
      </c>
      <c r="F58" s="110"/>
      <c r="G58" s="35"/>
    </row>
    <row r="59" spans="1:7" ht="15.75" thickBot="1">
      <c r="A59" s="1"/>
      <c r="B59" s="1"/>
      <c r="C59" s="1"/>
      <c r="D59" s="1"/>
      <c r="E59" s="1"/>
      <c r="F59" s="1"/>
      <c r="G59" s="1"/>
    </row>
    <row r="60" spans="1:7" ht="19.5" customHeight="1" thickBot="1">
      <c r="A60" s="96" t="s">
        <v>23</v>
      </c>
      <c r="B60" s="97"/>
      <c r="C60" s="97"/>
      <c r="D60" s="97"/>
      <c r="E60" s="97"/>
      <c r="F60" s="98"/>
      <c r="G60" s="1"/>
    </row>
    <row r="61" spans="1:7" ht="13.5" customHeight="1">
      <c r="A61" s="95" t="s">
        <v>15</v>
      </c>
      <c r="B61" s="63"/>
      <c r="C61" s="63"/>
      <c r="D61" s="63" t="s">
        <v>14</v>
      </c>
      <c r="E61" s="63"/>
      <c r="F61" s="64"/>
      <c r="G61" s="1"/>
    </row>
    <row r="62" spans="1:7" ht="15">
      <c r="A62" s="45" t="s">
        <v>5</v>
      </c>
      <c r="B62" s="46"/>
      <c r="C62" s="46"/>
      <c r="D62" s="41" t="s">
        <v>2</v>
      </c>
      <c r="E62" s="41"/>
      <c r="F62" s="42"/>
      <c r="G62" s="1"/>
    </row>
    <row r="63" spans="1:7" ht="15">
      <c r="A63" s="45" t="s">
        <v>6</v>
      </c>
      <c r="B63" s="46"/>
      <c r="C63" s="46"/>
      <c r="D63" s="41" t="s">
        <v>3</v>
      </c>
      <c r="E63" s="41"/>
      <c r="F63" s="42"/>
      <c r="G63" s="1"/>
    </row>
    <row r="64" spans="1:7" ht="15.75" thickBot="1">
      <c r="A64" s="47" t="s">
        <v>7</v>
      </c>
      <c r="B64" s="48"/>
      <c r="C64" s="48"/>
      <c r="D64" s="43" t="s">
        <v>4</v>
      </c>
      <c r="E64" s="43"/>
      <c r="F64" s="44"/>
      <c r="G64" s="1"/>
    </row>
    <row r="66" spans="1:6" ht="17.25" customHeight="1">
      <c r="A66" s="38" t="s">
        <v>17</v>
      </c>
      <c r="B66" s="38"/>
      <c r="C66" s="38"/>
      <c r="D66" s="38"/>
      <c r="E66" s="38"/>
      <c r="F66" s="38"/>
    </row>
    <row r="67" spans="1:7" ht="16.5" customHeight="1">
      <c r="A67" s="38" t="s">
        <v>20</v>
      </c>
      <c r="B67" s="38"/>
      <c r="C67" s="38"/>
      <c r="D67" s="38"/>
      <c r="E67" s="38"/>
      <c r="F67" s="38"/>
      <c r="G67" s="38"/>
    </row>
    <row r="68" spans="1:7" ht="15" customHeight="1">
      <c r="A68" s="38" t="s">
        <v>21</v>
      </c>
      <c r="B68" s="38"/>
      <c r="C68" s="38"/>
      <c r="D68" s="38"/>
      <c r="E68" s="38"/>
      <c r="F68" s="38"/>
      <c r="G68" s="38"/>
    </row>
    <row r="69" spans="1:6" ht="15">
      <c r="A69" s="38"/>
      <c r="B69" s="38"/>
      <c r="C69" s="38"/>
      <c r="D69" s="38"/>
      <c r="E69" s="38"/>
      <c r="F69" s="38"/>
    </row>
  </sheetData>
  <sheetProtection/>
  <mergeCells count="73">
    <mergeCell ref="A58:D58"/>
    <mergeCell ref="E58:F58"/>
    <mergeCell ref="E57:F57"/>
    <mergeCell ref="B57:D57"/>
    <mergeCell ref="A51:F51"/>
    <mergeCell ref="A52:D52"/>
    <mergeCell ref="E52:F52"/>
    <mergeCell ref="A28:F28"/>
    <mergeCell ref="B35:C35"/>
    <mergeCell ref="B32:C32"/>
    <mergeCell ref="A49:D49"/>
    <mergeCell ref="B36:C36"/>
    <mergeCell ref="B34:C34"/>
    <mergeCell ref="D34:E34"/>
    <mergeCell ref="B42:C42"/>
    <mergeCell ref="D42:E42"/>
    <mergeCell ref="F42:G42"/>
    <mergeCell ref="F32:G32"/>
    <mergeCell ref="A30:F30"/>
    <mergeCell ref="F31:G31"/>
    <mergeCell ref="B43:C43"/>
    <mergeCell ref="D33:E33"/>
    <mergeCell ref="F33:G33"/>
    <mergeCell ref="F36:G36"/>
    <mergeCell ref="F37:G37"/>
    <mergeCell ref="F34:G34"/>
    <mergeCell ref="B41:C41"/>
    <mergeCell ref="A69:F69"/>
    <mergeCell ref="D36:E36"/>
    <mergeCell ref="D35:E35"/>
    <mergeCell ref="E49:F49"/>
    <mergeCell ref="A53:D53"/>
    <mergeCell ref="E53:F53"/>
    <mergeCell ref="B56:F56"/>
    <mergeCell ref="A62:C62"/>
    <mergeCell ref="A61:C61"/>
    <mergeCell ref="A60:F60"/>
    <mergeCell ref="A2:G2"/>
    <mergeCell ref="A5:G5"/>
    <mergeCell ref="A29:G29"/>
    <mergeCell ref="B31:C31"/>
    <mergeCell ref="D31:E31"/>
    <mergeCell ref="B33:C33"/>
    <mergeCell ref="A11:F11"/>
    <mergeCell ref="A14:G14"/>
    <mergeCell ref="A20:F20"/>
    <mergeCell ref="A23:G23"/>
    <mergeCell ref="A3:G3"/>
    <mergeCell ref="D61:F61"/>
    <mergeCell ref="E48:F48"/>
    <mergeCell ref="A39:F39"/>
    <mergeCell ref="B40:C40"/>
    <mergeCell ref="D40:E40"/>
    <mergeCell ref="F40:G40"/>
    <mergeCell ref="F35:G35"/>
    <mergeCell ref="D43:E43"/>
    <mergeCell ref="D32:E32"/>
    <mergeCell ref="D41:E41"/>
    <mergeCell ref="F41:G41"/>
    <mergeCell ref="F43:G43"/>
    <mergeCell ref="A44:E44"/>
    <mergeCell ref="F44:G44"/>
    <mergeCell ref="A47:F47"/>
    <mergeCell ref="A68:G68"/>
    <mergeCell ref="A67:G67"/>
    <mergeCell ref="A66:F66"/>
    <mergeCell ref="A37:E37"/>
    <mergeCell ref="D63:F63"/>
    <mergeCell ref="A48:D48"/>
    <mergeCell ref="D64:F64"/>
    <mergeCell ref="A63:C63"/>
    <mergeCell ref="A64:C64"/>
    <mergeCell ref="D62:F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2023-05-03T13:12:27Z</cp:lastPrinted>
  <dcterms:created xsi:type="dcterms:W3CDTF">2014-01-29T06:13:10Z</dcterms:created>
  <dcterms:modified xsi:type="dcterms:W3CDTF">2023-05-03T13:12:47Z</dcterms:modified>
  <cp:category/>
  <cp:version/>
  <cp:contentType/>
  <cp:contentStatus/>
</cp:coreProperties>
</file>